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60" windowWidth="23256" windowHeight="13116" tabRatio="500"/>
  </bookViews>
  <sheets>
    <sheet name="Wydruk1" sheetId="6" r:id="rId1"/>
    <sheet name="Wydruk2" sheetId="8" r:id="rId2"/>
  </sheets>
  <definedNames>
    <definedName name="_xlnm.Print_Area" localSheetId="0">Wydruk1!$A$1:$U$57</definedName>
    <definedName name="Print_Titles_0" localSheetId="0">Wydruk1!$17:$21</definedName>
    <definedName name="Print_Titles_0" localSheetId="1">Wydruk2!$17:$21</definedName>
    <definedName name="_xlnm.Print_Titles" localSheetId="0">Wydruk1!$17:$21</definedName>
    <definedName name="_xlnm.Print_Titles" localSheetId="1">Wydruk2!$17:$21</definedName>
  </definedNames>
  <calcPr calcId="145621"/>
</workbook>
</file>

<file path=xl/calcChain.xml><?xml version="1.0" encoding="utf-8"?>
<calcChain xmlns="http://schemas.openxmlformats.org/spreadsheetml/2006/main">
  <c r="Z38" i="6" l="1"/>
  <c r="Z26" i="6" l="1"/>
  <c r="Z30" i="6"/>
  <c r="Y36" i="6"/>
  <c r="Z39" i="6"/>
  <c r="X49" i="6" s="1"/>
  <c r="Y39" i="6"/>
  <c r="Y26" i="6"/>
  <c r="Y38" i="6"/>
  <c r="Y34" i="6"/>
  <c r="AA34" i="6"/>
  <c r="AA32" i="6"/>
  <c r="Y32" i="6"/>
  <c r="AA30" i="6"/>
  <c r="AA26" i="6"/>
  <c r="Y30" i="6"/>
  <c r="AA39" i="6" l="1"/>
  <c r="T47" i="6" l="1"/>
  <c r="T44" i="6"/>
  <c r="T40" i="6"/>
  <c r="T37" i="6"/>
  <c r="J50" i="6"/>
  <c r="H50" i="6"/>
  <c r="G50" i="6"/>
  <c r="F50" i="6"/>
  <c r="T50" i="6" l="1"/>
</calcChain>
</file>

<file path=xl/sharedStrings.xml><?xml version="1.0" encoding="utf-8"?>
<sst xmlns="http://schemas.openxmlformats.org/spreadsheetml/2006/main" count="261" uniqueCount="94">
  <si>
    <t>Nazwa i adres jednostki sprawozdawczej</t>
  </si>
  <si>
    <t xml:space="preserve">Rb-28S </t>
  </si>
  <si>
    <t>Adresat:</t>
  </si>
  <si>
    <t xml:space="preserve">sprawozdanie z wykonania planu wydatków budżetowych </t>
  </si>
  <si>
    <r>
      <rPr>
        <b/>
        <sz val="10"/>
        <color rgb="FF000000"/>
        <rFont val="Calibri"/>
        <family val="2"/>
        <charset val="1"/>
      </rPr>
      <t xml:space="preserve">samorządowej jednostki budżetowej / jednostki samorządu terytorialnego </t>
    </r>
    <r>
      <rPr>
        <b/>
        <vertAlign val="superscript"/>
        <sz val="10"/>
        <color rgb="FF000000"/>
        <rFont val="Calibri"/>
        <family val="2"/>
        <charset val="238"/>
      </rPr>
      <t>1)</t>
    </r>
  </si>
  <si>
    <t>Numer identyfikacyjny REGON</t>
  </si>
  <si>
    <t>okres sprawozdawczy:</t>
  </si>
  <si>
    <t>Nazwa województwa</t>
  </si>
  <si>
    <t>SYMBOLE</t>
  </si>
  <si>
    <t xml:space="preserve">Przed wypełnieniem przeczytać instrukcję </t>
  </si>
  <si>
    <r>
      <rPr>
        <sz val="10"/>
        <color rgb="FF000000"/>
        <rFont val="Calibri"/>
        <family val="2"/>
        <charset val="1"/>
      </rPr>
      <t xml:space="preserve">Nazwa powiatu / związku </t>
    </r>
    <r>
      <rPr>
        <vertAlign val="superscript"/>
        <sz val="10"/>
        <color rgb="FF000000"/>
        <rFont val="Calibri"/>
        <family val="2"/>
        <charset val="1"/>
      </rPr>
      <t>1)</t>
    </r>
  </si>
  <si>
    <t>WOJ.</t>
  </si>
  <si>
    <t>POWIAT</t>
  </si>
  <si>
    <t>GMINA</t>
  </si>
  <si>
    <t>TYP GM.</t>
  </si>
  <si>
    <t>ZWIĄZEK JST</t>
  </si>
  <si>
    <t>TYP ZW.</t>
  </si>
  <si>
    <r>
      <rPr>
        <sz val="10"/>
        <color rgb="FF000000"/>
        <rFont val="Calibri"/>
        <family val="2"/>
        <charset val="1"/>
      </rPr>
      <t xml:space="preserve">Nazwa gminy / związku </t>
    </r>
    <r>
      <rPr>
        <vertAlign val="superscript"/>
        <sz val="10"/>
        <color rgb="FF000000"/>
        <rFont val="Calibri"/>
        <family val="2"/>
        <charset val="1"/>
      </rPr>
      <t>1)</t>
    </r>
  </si>
  <si>
    <t>Klasyfikacja budżetowa</t>
  </si>
  <si>
    <t>Zaangażowanie</t>
  </si>
  <si>
    <t>Zobowiązania wg stanu na koniec okresu spraw.</t>
  </si>
  <si>
    <t>Wydatki zrealizowane</t>
  </si>
  <si>
    <t xml:space="preserve">Plan </t>
  </si>
  <si>
    <t>Wydatki</t>
  </si>
  <si>
    <t>ogółem</t>
  </si>
  <si>
    <t>w tym wymagalne:</t>
  </si>
  <si>
    <t>w ramach</t>
  </si>
  <si>
    <t>Wydatki, które nie wygasły</t>
  </si>
  <si>
    <t>dział</t>
  </si>
  <si>
    <t>rozdział</t>
  </si>
  <si>
    <t xml:space="preserve">grupa </t>
  </si>
  <si>
    <t>paragraf</t>
  </si>
  <si>
    <t>(po zmianach)</t>
  </si>
  <si>
    <t>wykonane</t>
  </si>
  <si>
    <t>powstałe w latach</t>
  </si>
  <si>
    <t>powstałe w roku</t>
  </si>
  <si>
    <t>funduszu</t>
  </si>
  <si>
    <r>
      <rPr>
        <sz val="10"/>
        <color rgb="FF000000"/>
        <rFont val="Calibri"/>
        <family val="2"/>
        <charset val="1"/>
      </rPr>
      <t>z upływem roku budżetowego</t>
    </r>
    <r>
      <rPr>
        <vertAlign val="superscript"/>
        <sz val="10"/>
        <color rgb="FF000000"/>
        <rFont val="Calibri"/>
        <family val="2"/>
        <charset val="1"/>
      </rPr>
      <t>2)</t>
    </r>
  </si>
  <si>
    <r>
      <rPr>
        <sz val="7.5"/>
        <color rgb="FF000000"/>
        <rFont val="Calibri"/>
        <family val="2"/>
        <charset val="1"/>
      </rPr>
      <t>paragrafów</t>
    </r>
    <r>
      <rPr>
        <vertAlign val="superscript"/>
        <sz val="7.5"/>
        <color rgb="FF000000"/>
        <rFont val="Calibri"/>
        <family val="2"/>
        <charset val="1"/>
      </rPr>
      <t xml:space="preserve"> 3)</t>
    </r>
  </si>
  <si>
    <t>ubiegłych</t>
  </si>
  <si>
    <t>bieżącym</t>
  </si>
  <si>
    <r>
      <rPr>
        <sz val="10"/>
        <color rgb="FF000000"/>
        <rFont val="Calibri"/>
        <family val="2"/>
        <charset val="1"/>
      </rPr>
      <t xml:space="preserve">sołeckiego </t>
    </r>
    <r>
      <rPr>
        <vertAlign val="superscript"/>
        <sz val="10"/>
        <color rgb="FF000000"/>
        <rFont val="Calibri"/>
        <family val="2"/>
        <charset val="1"/>
      </rPr>
      <t>2)</t>
    </r>
  </si>
  <si>
    <t xml:space="preserve">  </t>
  </si>
  <si>
    <t>RAZEM</t>
  </si>
  <si>
    <r>
      <rPr>
        <vertAlign val="superscript"/>
        <sz val="8"/>
        <color rgb="FF000000"/>
        <rFont val="Calibri"/>
        <family val="2"/>
        <charset val="1"/>
      </rPr>
      <t>1)</t>
    </r>
    <r>
      <rPr>
        <sz val="8"/>
        <color rgb="FF000000"/>
        <rFont val="Calibri"/>
        <family val="2"/>
        <charset val="1"/>
      </rPr>
      <t xml:space="preserve"> Niepotrzebne skreślić</t>
    </r>
  </si>
  <si>
    <r>
      <rPr>
        <vertAlign val="superscript"/>
        <sz val="8"/>
        <color rgb="FF000000"/>
        <rFont val="Calibri"/>
        <family val="2"/>
        <charset val="1"/>
      </rPr>
      <t>2)</t>
    </r>
    <r>
      <rPr>
        <sz val="8"/>
        <color rgb="FF000000"/>
        <rFont val="Calibri"/>
        <family val="2"/>
        <charset val="1"/>
      </rPr>
      <t xml:space="preserve"> Wypełniać tylko za rok sprawozdawczy</t>
    </r>
  </si>
  <si>
    <r>
      <t>3)</t>
    </r>
    <r>
      <rPr>
        <sz val="8"/>
        <color rgb="FF000000"/>
        <rFont val="Calibri"/>
        <family val="2"/>
        <charset val="1"/>
      </rPr>
      <t xml:space="preserve"> Wypełniają tylko te jednostki, które grupy wydatków planują w grupach paragrafów</t>
    </r>
  </si>
  <si>
    <t xml:space="preserve">
...........................................
Główny Księgowy / Skarbnik
data</t>
  </si>
  <si>
    <t xml:space="preserve">
.............................................................................
Kierownik jednostki / Przewodniczący Zarządu
data</t>
  </si>
  <si>
    <t>Jednostka: LO15, Rodzaj planu: Powiat Łódź</t>
  </si>
  <si>
    <t>XV Liceum Ogólnokształcące im. Jana Kasprowicza</t>
  </si>
  <si>
    <t/>
  </si>
  <si>
    <t>ul. Traktorowa 77</t>
  </si>
  <si>
    <t>91-204 Łódź</t>
  </si>
  <si>
    <t>tel. 422529803</t>
  </si>
  <si>
    <t>000217395</t>
  </si>
  <si>
    <t>od początku roku do dnia 31 grudnia roku 2020</t>
  </si>
  <si>
    <t>łódzkie</t>
  </si>
  <si>
    <t>Łódź</t>
  </si>
  <si>
    <t>10</t>
  </si>
  <si>
    <t>61</t>
  </si>
  <si>
    <t>01</t>
  </si>
  <si>
    <t>1</t>
  </si>
  <si>
    <t>801</t>
  </si>
  <si>
    <t>80120</t>
  </si>
  <si>
    <t>3020</t>
  </si>
  <si>
    <t>4010</t>
  </si>
  <si>
    <t>4040</t>
  </si>
  <si>
    <t>4110</t>
  </si>
  <si>
    <t>4120</t>
  </si>
  <si>
    <t>4210</t>
  </si>
  <si>
    <t>4240</t>
  </si>
  <si>
    <t>4260</t>
  </si>
  <si>
    <t>4280</t>
  </si>
  <si>
    <t>4300</t>
  </si>
  <si>
    <t>4360</t>
  </si>
  <si>
    <t>4410</t>
  </si>
  <si>
    <t>4440</t>
  </si>
  <si>
    <t>4700</t>
  </si>
  <si>
    <t>6050</t>
  </si>
  <si>
    <t>80146</t>
  </si>
  <si>
    <t>80152</t>
  </si>
  <si>
    <t>80195</t>
  </si>
  <si>
    <t>854</t>
  </si>
  <si>
    <t>85416</t>
  </si>
  <si>
    <t>3240</t>
  </si>
  <si>
    <t>Jednostka: LO15, Rodzaj planu: Powiat zlec (1)</t>
  </si>
  <si>
    <t>851</t>
  </si>
  <si>
    <t>85156</t>
  </si>
  <si>
    <t>4130</t>
  </si>
  <si>
    <t>Urząd Miasta Łodzi                      Departament Spraw Spałecznych   Wydział Edukacji                     ul.Krzemieniecka 2B                              94--030 Łodź</t>
  </si>
  <si>
    <t>KOSZTY</t>
  </si>
  <si>
    <t xml:space="preserve">
2021.02.24...........................................
Główny Księgowy / Skarbnik
data</t>
  </si>
  <si>
    <t xml:space="preserve">
2021.02.24.............................................................................
Kierownik jednostki / Przewodniczący Zarządu
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</si>
</sst>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vertAlign val="superscript"/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1"/>
    </font>
    <font>
      <sz val="7.5"/>
      <color rgb="FF000000"/>
      <name val="Calibri"/>
      <family val="2"/>
      <charset val="1"/>
    </font>
    <font>
      <vertAlign val="superscript"/>
      <sz val="7.5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vertAlign val="superscript"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9E2FF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rgb="FF000000"/>
      </left>
      <right style="hair">
        <color auto="1"/>
      </right>
      <top/>
      <bottom/>
      <diagonal/>
    </border>
    <border>
      <left style="thin">
        <color rgb="FF00000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rgb="FF00000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hair">
        <color auto="1"/>
      </right>
      <top/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1" fillId="0" borderId="0" xfId="0" applyFont="1" applyBorder="1"/>
    <xf numFmtId="0" fontId="8" fillId="0" borderId="0" xfId="0" applyFont="1"/>
    <xf numFmtId="0" fontId="10" fillId="0" borderId="0" xfId="0" applyFont="1"/>
    <xf numFmtId="0" fontId="6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right" vertical="center" shrinkToFit="1"/>
    </xf>
    <xf numFmtId="4" fontId="1" fillId="0" borderId="0" xfId="0" applyNumberFormat="1" applyFont="1"/>
    <xf numFmtId="4" fontId="8" fillId="0" borderId="0" xfId="0" applyNumberFormat="1" applyFont="1"/>
    <xf numFmtId="2" fontId="1" fillId="0" borderId="0" xfId="0" applyNumberFormat="1" applyFont="1"/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3" fillId="2" borderId="49" xfId="0" applyFont="1" applyFill="1" applyBorder="1" applyAlignment="1">
      <alignment horizontal="center" wrapText="1"/>
    </xf>
    <xf numFmtId="0" fontId="3" fillId="2" borderId="51" xfId="0" applyFont="1" applyFill="1" applyBorder="1" applyAlignment="1">
      <alignment horizontal="center" wrapText="1"/>
    </xf>
    <xf numFmtId="0" fontId="3" fillId="2" borderId="52" xfId="0" applyFont="1" applyFill="1" applyBorder="1" applyAlignment="1">
      <alignment horizontal="center" wrapText="1"/>
    </xf>
    <xf numFmtId="0" fontId="3" fillId="2" borderId="53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54" xfId="0" applyFont="1" applyFill="1" applyBorder="1" applyAlignment="1">
      <alignment horizontal="left" vertical="center" wrapText="1"/>
    </xf>
    <xf numFmtId="0" fontId="2" fillId="2" borderId="47" xfId="0" applyFont="1" applyFill="1" applyBorder="1" applyAlignment="1">
      <alignment horizontal="left" vertical="top" wrapText="1"/>
    </xf>
    <xf numFmtId="0" fontId="2" fillId="2" borderId="48" xfId="0" applyFont="1" applyFill="1" applyBorder="1" applyAlignment="1">
      <alignment horizontal="left" vertical="top" wrapText="1"/>
    </xf>
    <xf numFmtId="0" fontId="2" fillId="2" borderId="49" xfId="0" applyFont="1" applyFill="1" applyBorder="1" applyAlignment="1">
      <alignment horizontal="left" vertical="top" wrapText="1"/>
    </xf>
    <xf numFmtId="0" fontId="2" fillId="2" borderId="55" xfId="0" applyFont="1" applyFill="1" applyBorder="1" applyAlignment="1">
      <alignment horizontal="left" vertical="top" wrapText="1"/>
    </xf>
    <xf numFmtId="0" fontId="2" fillId="2" borderId="56" xfId="0" applyFont="1" applyFill="1" applyBorder="1" applyAlignment="1">
      <alignment horizontal="left" vertical="top" wrapText="1"/>
    </xf>
    <xf numFmtId="0" fontId="2" fillId="2" borderId="57" xfId="0" applyFont="1" applyFill="1" applyBorder="1" applyAlignment="1">
      <alignment horizontal="left" vertical="top" wrapText="1"/>
    </xf>
    <xf numFmtId="0" fontId="2" fillId="2" borderId="50" xfId="0" applyFont="1" applyFill="1" applyBorder="1" applyAlignment="1">
      <alignment horizontal="left" vertical="top" wrapText="1"/>
    </xf>
    <xf numFmtId="0" fontId="2" fillId="2" borderId="54" xfId="0" applyFont="1" applyFill="1" applyBorder="1" applyAlignment="1">
      <alignment horizontal="left" vertical="top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left" vertical="center"/>
    </xf>
    <xf numFmtId="0" fontId="2" fillId="2" borderId="59" xfId="0" applyFont="1" applyFill="1" applyBorder="1" applyAlignment="1">
      <alignment horizontal="left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top" wrapText="1"/>
    </xf>
    <xf numFmtId="0" fontId="2" fillId="2" borderId="38" xfId="0" applyFont="1" applyFill="1" applyBorder="1" applyAlignment="1">
      <alignment horizontal="left" vertical="top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9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61" xfId="0" applyNumberFormat="1" applyFont="1" applyBorder="1" applyAlignment="1">
      <alignment horizontal="right" vertical="center" shrinkToFit="1"/>
    </xf>
    <xf numFmtId="4" fontId="3" fillId="0" borderId="62" xfId="0" applyNumberFormat="1" applyFont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2" fillId="0" borderId="61" xfId="0" applyNumberFormat="1" applyFont="1" applyBorder="1" applyAlignment="1">
      <alignment horizontal="right" vertical="center" wrapText="1"/>
    </xf>
    <xf numFmtId="4" fontId="2" fillId="0" borderId="63" xfId="0" applyNumberFormat="1" applyFont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5">
    <dxf>
      <font>
        <sz val="11"/>
        <color rgb="FF000000"/>
        <name val="Calibri"/>
      </font>
      <border>
        <left/>
        <right/>
        <top/>
        <bottom style="thin">
          <color auto="1"/>
        </bottom>
      </border>
    </dxf>
    <dxf>
      <font>
        <b/>
        <i val="0"/>
      </font>
    </dxf>
    <dxf>
      <font>
        <b/>
        <i val="0"/>
      </font>
    </dxf>
    <dxf>
      <font>
        <sz val="11"/>
        <color rgb="FF000000"/>
        <name val="Calibri"/>
      </font>
      <border>
        <left/>
        <right/>
        <top/>
        <bottom style="thin">
          <color auto="1"/>
        </bottom>
      </border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9E2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5"/>
  <sheetViews>
    <sheetView showGridLines="0" tabSelected="1" view="pageBreakPreview" topLeftCell="A10" zoomScale="70" zoomScaleNormal="100" zoomScaleSheetLayoutView="70" workbookViewId="0">
      <selection activeCell="Q29" sqref="Q29:S29"/>
    </sheetView>
  </sheetViews>
  <sheetFormatPr defaultRowHeight="14.4" x14ac:dyDescent="0.3"/>
  <cols>
    <col min="1" max="1" width="0.109375" style="1" customWidth="1"/>
    <col min="2" max="2" width="4.88671875" style="1" customWidth="1"/>
    <col min="3" max="4" width="7.5546875" style="1" customWidth="1"/>
    <col min="5" max="5" width="9.33203125" style="1" customWidth="1"/>
    <col min="6" max="6" width="11.109375" style="1" customWidth="1"/>
    <col min="7" max="7" width="14" style="1" customWidth="1"/>
    <col min="8" max="8" width="2.5546875" style="1" customWidth="1"/>
    <col min="9" max="9" width="8.44140625" style="1" customWidth="1"/>
    <col min="10" max="10" width="5.6640625" style="1" customWidth="1"/>
    <col min="11" max="11" width="3.5546875" style="1" customWidth="1"/>
    <col min="12" max="12" width="3.88671875" style="1" customWidth="1"/>
    <col min="13" max="13" width="7.109375" style="1" customWidth="1"/>
    <col min="14" max="14" width="3.88671875" style="1" customWidth="1"/>
    <col min="15" max="15" width="4.109375" style="1" customWidth="1"/>
    <col min="16" max="16" width="10" style="1" customWidth="1"/>
    <col min="17" max="17" width="3.109375" style="1" customWidth="1"/>
    <col min="18" max="18" width="12.44140625" style="1" customWidth="1"/>
    <col min="19" max="19" width="4.6640625" style="1" customWidth="1"/>
    <col min="20" max="20" width="12.44140625" style="1" customWidth="1"/>
    <col min="21" max="21" width="14.33203125" style="1" customWidth="1"/>
    <col min="22" max="22" width="9.109375" style="1" customWidth="1"/>
    <col min="23" max="23" width="9.109375" style="1" hidden="1" customWidth="1"/>
    <col min="24" max="25" width="9.109375" style="1" customWidth="1"/>
    <col min="26" max="26" width="14.5546875" style="1" customWidth="1"/>
    <col min="27" max="1024" width="9.109375" style="1" customWidth="1"/>
  </cols>
  <sheetData>
    <row r="1" spans="2:22" ht="15" customHeight="1" x14ac:dyDescent="0.3">
      <c r="B1" s="33" t="s">
        <v>49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2:22" ht="15" customHeight="1" x14ac:dyDescent="0.3">
      <c r="B2" s="36" t="s">
        <v>0</v>
      </c>
      <c r="C2" s="37"/>
      <c r="D2" s="37"/>
      <c r="E2" s="37"/>
      <c r="F2" s="37"/>
      <c r="G2" s="37"/>
      <c r="H2" s="38"/>
      <c r="I2" s="39" t="s">
        <v>1</v>
      </c>
      <c r="J2" s="40"/>
      <c r="K2" s="40"/>
      <c r="L2" s="40"/>
      <c r="M2" s="40"/>
      <c r="N2" s="40"/>
      <c r="O2" s="40"/>
      <c r="P2" s="40"/>
      <c r="Q2" s="40"/>
      <c r="R2" s="41"/>
      <c r="S2" s="45" t="s">
        <v>2</v>
      </c>
      <c r="T2" s="37"/>
      <c r="U2" s="46"/>
    </row>
    <row r="3" spans="2:22" ht="15" customHeight="1" x14ac:dyDescent="0.3">
      <c r="B3" s="47" t="s">
        <v>50</v>
      </c>
      <c r="C3" s="48"/>
      <c r="D3" s="48"/>
      <c r="E3" s="48"/>
      <c r="F3" s="48"/>
      <c r="G3" s="48"/>
      <c r="H3" s="49"/>
      <c r="I3" s="42"/>
      <c r="J3" s="43"/>
      <c r="K3" s="43"/>
      <c r="L3" s="43"/>
      <c r="M3" s="43"/>
      <c r="N3" s="43"/>
      <c r="O3" s="43"/>
      <c r="P3" s="43"/>
      <c r="Q3" s="43"/>
      <c r="R3" s="44"/>
      <c r="S3" s="50" t="s">
        <v>90</v>
      </c>
      <c r="T3" s="51"/>
      <c r="U3" s="52"/>
    </row>
    <row r="4" spans="2:22" ht="15" customHeight="1" x14ac:dyDescent="0.3">
      <c r="B4" s="47" t="s">
        <v>52</v>
      </c>
      <c r="C4" s="48"/>
      <c r="D4" s="48"/>
      <c r="E4" s="48"/>
      <c r="F4" s="48"/>
      <c r="G4" s="48"/>
      <c r="H4" s="49"/>
      <c r="I4" s="55"/>
      <c r="J4" s="56"/>
      <c r="K4" s="56"/>
      <c r="L4" s="56"/>
      <c r="M4" s="56"/>
      <c r="N4" s="56"/>
      <c r="O4" s="56"/>
      <c r="P4" s="56"/>
      <c r="Q4" s="56"/>
      <c r="R4" s="57"/>
      <c r="S4" s="50"/>
      <c r="T4" s="51"/>
      <c r="U4" s="52"/>
    </row>
    <row r="5" spans="2:22" s="2" customFormat="1" ht="12.75" customHeight="1" x14ac:dyDescent="0.3">
      <c r="B5" s="36" t="s">
        <v>53</v>
      </c>
      <c r="C5" s="37"/>
      <c r="D5" s="37"/>
      <c r="E5" s="37"/>
      <c r="F5" s="37"/>
      <c r="G5" s="37"/>
      <c r="H5" s="38"/>
      <c r="I5" s="55" t="s">
        <v>3</v>
      </c>
      <c r="J5" s="56"/>
      <c r="K5" s="56"/>
      <c r="L5" s="56"/>
      <c r="M5" s="56"/>
      <c r="N5" s="56"/>
      <c r="O5" s="56"/>
      <c r="P5" s="56"/>
      <c r="Q5" s="56"/>
      <c r="R5" s="57"/>
      <c r="S5" s="50"/>
      <c r="T5" s="51"/>
      <c r="U5" s="52"/>
    </row>
    <row r="6" spans="2:22" s="3" customFormat="1" ht="15" customHeight="1" x14ac:dyDescent="0.3">
      <c r="B6" s="36" t="s">
        <v>54</v>
      </c>
      <c r="C6" s="37"/>
      <c r="D6" s="37"/>
      <c r="E6" s="37"/>
      <c r="F6" s="37"/>
      <c r="G6" s="37"/>
      <c r="H6" s="38"/>
      <c r="I6" s="55" t="s">
        <v>4</v>
      </c>
      <c r="J6" s="56"/>
      <c r="K6" s="56"/>
      <c r="L6" s="56"/>
      <c r="M6" s="56"/>
      <c r="N6" s="56"/>
      <c r="O6" s="56"/>
      <c r="P6" s="56"/>
      <c r="Q6" s="56"/>
      <c r="R6" s="57"/>
      <c r="S6" s="50"/>
      <c r="T6" s="51"/>
      <c r="U6" s="52"/>
      <c r="V6" s="4"/>
    </row>
    <row r="7" spans="2:22" ht="15" customHeight="1" x14ac:dyDescent="0.3">
      <c r="B7" s="58" t="s">
        <v>5</v>
      </c>
      <c r="C7" s="58"/>
      <c r="D7" s="58"/>
      <c r="E7" s="58"/>
      <c r="F7" s="58"/>
      <c r="G7" s="58"/>
      <c r="H7" s="59"/>
      <c r="I7" s="60" t="s">
        <v>6</v>
      </c>
      <c r="J7" s="61"/>
      <c r="K7" s="61"/>
      <c r="L7" s="61"/>
      <c r="M7" s="61"/>
      <c r="N7" s="61"/>
      <c r="O7" s="61"/>
      <c r="P7" s="61"/>
      <c r="Q7" s="61"/>
      <c r="R7" s="62"/>
      <c r="S7" s="50"/>
      <c r="T7" s="51"/>
      <c r="U7" s="52"/>
    </row>
    <row r="8" spans="2:22" ht="15" customHeight="1" x14ac:dyDescent="0.3">
      <c r="B8" s="63" t="s">
        <v>55</v>
      </c>
      <c r="C8" s="63"/>
      <c r="D8" s="63"/>
      <c r="E8" s="63"/>
      <c r="F8" s="63"/>
      <c r="G8" s="63"/>
      <c r="H8" s="64"/>
      <c r="I8" s="65" t="s">
        <v>56</v>
      </c>
      <c r="J8" s="66"/>
      <c r="K8" s="66"/>
      <c r="L8" s="66"/>
      <c r="M8" s="66"/>
      <c r="N8" s="66"/>
      <c r="O8" s="66"/>
      <c r="P8" s="66"/>
      <c r="Q8" s="66"/>
      <c r="R8" s="67"/>
      <c r="S8" s="53"/>
      <c r="T8" s="48"/>
      <c r="U8" s="54"/>
    </row>
    <row r="9" spans="2:22" ht="15" customHeight="1" x14ac:dyDescent="0.3">
      <c r="B9" s="68" t="s">
        <v>7</v>
      </c>
      <c r="C9" s="68"/>
      <c r="D9" s="68"/>
      <c r="E9" s="68"/>
      <c r="F9" s="69" t="s">
        <v>57</v>
      </c>
      <c r="G9" s="70"/>
      <c r="H9" s="70"/>
      <c r="I9" s="71"/>
      <c r="J9" s="72" t="s">
        <v>8</v>
      </c>
      <c r="K9" s="72"/>
      <c r="L9" s="72"/>
      <c r="M9" s="72"/>
      <c r="N9" s="72"/>
      <c r="O9" s="72"/>
      <c r="P9" s="72"/>
      <c r="Q9" s="72"/>
      <c r="R9" s="73"/>
      <c r="S9" s="74" t="s">
        <v>9</v>
      </c>
      <c r="T9" s="75"/>
      <c r="U9" s="75"/>
    </row>
    <row r="10" spans="2:22" ht="15" customHeight="1" x14ac:dyDescent="0.3">
      <c r="B10" s="78" t="s">
        <v>10</v>
      </c>
      <c r="C10" s="78"/>
      <c r="D10" s="78"/>
      <c r="E10" s="78"/>
      <c r="F10" s="79" t="s">
        <v>58</v>
      </c>
      <c r="G10" s="80"/>
      <c r="H10" s="80"/>
      <c r="I10" s="81"/>
      <c r="J10" s="11" t="s">
        <v>11</v>
      </c>
      <c r="K10" s="82" t="s">
        <v>12</v>
      </c>
      <c r="L10" s="82"/>
      <c r="M10" s="11" t="s">
        <v>13</v>
      </c>
      <c r="N10" s="82" t="s">
        <v>14</v>
      </c>
      <c r="O10" s="82"/>
      <c r="P10" s="82" t="s">
        <v>15</v>
      </c>
      <c r="Q10" s="82"/>
      <c r="R10" s="13" t="s">
        <v>16</v>
      </c>
      <c r="S10" s="76"/>
      <c r="T10" s="77"/>
      <c r="U10" s="77"/>
      <c r="V10" s="5"/>
    </row>
    <row r="11" spans="2:22" ht="15" customHeight="1" x14ac:dyDescent="0.3">
      <c r="B11" s="83" t="s">
        <v>17</v>
      </c>
      <c r="C11" s="83"/>
      <c r="D11" s="83"/>
      <c r="E11" s="83"/>
      <c r="F11" s="84" t="s">
        <v>58</v>
      </c>
      <c r="G11" s="85"/>
      <c r="H11" s="85"/>
      <c r="I11" s="86"/>
      <c r="J11" s="21" t="s">
        <v>59</v>
      </c>
      <c r="K11" s="87" t="s">
        <v>60</v>
      </c>
      <c r="L11" s="87"/>
      <c r="M11" s="21" t="s">
        <v>61</v>
      </c>
      <c r="N11" s="87" t="s">
        <v>62</v>
      </c>
      <c r="O11" s="87"/>
      <c r="P11" s="88"/>
      <c r="Q11" s="88"/>
      <c r="R11" s="22"/>
      <c r="S11" s="76"/>
      <c r="T11" s="77"/>
      <c r="U11" s="77"/>
      <c r="V11" s="5"/>
    </row>
    <row r="12" spans="2:22" ht="15" customHeight="1" x14ac:dyDescent="0.3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</row>
    <row r="13" spans="2:22" ht="15" customHeight="1" x14ac:dyDescent="0.3">
      <c r="B13" s="90" t="s">
        <v>18</v>
      </c>
      <c r="C13" s="90"/>
      <c r="D13" s="90"/>
      <c r="E13" s="91"/>
      <c r="F13" s="14"/>
      <c r="G13" s="92" t="s">
        <v>19</v>
      </c>
      <c r="H13" s="93"/>
      <c r="I13" s="94"/>
      <c r="J13" s="95" t="s">
        <v>20</v>
      </c>
      <c r="K13" s="96"/>
      <c r="L13" s="96"/>
      <c r="M13" s="96"/>
      <c r="N13" s="96"/>
      <c r="O13" s="96"/>
      <c r="P13" s="97"/>
      <c r="Q13" s="93" t="s">
        <v>21</v>
      </c>
      <c r="R13" s="98"/>
      <c r="S13" s="99"/>
      <c r="T13" s="93"/>
      <c r="U13" s="98"/>
    </row>
    <row r="14" spans="2:22" ht="15" customHeight="1" x14ac:dyDescent="0.3">
      <c r="B14" s="90"/>
      <c r="C14" s="90"/>
      <c r="D14" s="90"/>
      <c r="E14" s="91"/>
      <c r="F14" s="12" t="s">
        <v>22</v>
      </c>
      <c r="G14" s="92"/>
      <c r="H14" s="100" t="s">
        <v>23</v>
      </c>
      <c r="I14" s="101"/>
      <c r="J14" s="102" t="s">
        <v>24</v>
      </c>
      <c r="K14" s="103"/>
      <c r="L14" s="108" t="s">
        <v>25</v>
      </c>
      <c r="M14" s="108"/>
      <c r="N14" s="108"/>
      <c r="O14" s="108"/>
      <c r="P14" s="109"/>
      <c r="Q14" s="110" t="s">
        <v>26</v>
      </c>
      <c r="R14" s="110"/>
      <c r="S14" s="105"/>
      <c r="T14" s="100" t="s">
        <v>91</v>
      </c>
      <c r="U14" s="111"/>
      <c r="V14" s="5"/>
    </row>
    <row r="15" spans="2:22" ht="15" customHeight="1" x14ac:dyDescent="0.3">
      <c r="B15" s="90" t="s">
        <v>28</v>
      </c>
      <c r="C15" s="90" t="s">
        <v>29</v>
      </c>
      <c r="D15" s="15" t="s">
        <v>30</v>
      </c>
      <c r="E15" s="91" t="s">
        <v>31</v>
      </c>
      <c r="F15" s="10" t="s">
        <v>32</v>
      </c>
      <c r="G15" s="92"/>
      <c r="H15" s="100" t="s">
        <v>33</v>
      </c>
      <c r="I15" s="101"/>
      <c r="J15" s="104"/>
      <c r="K15" s="105"/>
      <c r="L15" s="114" t="s">
        <v>34</v>
      </c>
      <c r="M15" s="115"/>
      <c r="N15" s="116"/>
      <c r="O15" s="115" t="s">
        <v>35</v>
      </c>
      <c r="P15" s="116"/>
      <c r="Q15" s="110" t="s">
        <v>36</v>
      </c>
      <c r="R15" s="110"/>
      <c r="S15" s="105"/>
      <c r="T15" s="100"/>
      <c r="U15" s="111"/>
    </row>
    <row r="16" spans="2:22" ht="15" customHeight="1" x14ac:dyDescent="0.3">
      <c r="B16" s="112"/>
      <c r="C16" s="112"/>
      <c r="D16" s="16" t="s">
        <v>38</v>
      </c>
      <c r="E16" s="113"/>
      <c r="F16" s="17"/>
      <c r="G16" s="92"/>
      <c r="H16" s="76"/>
      <c r="I16" s="113"/>
      <c r="J16" s="106"/>
      <c r="K16" s="107"/>
      <c r="L16" s="117" t="s">
        <v>39</v>
      </c>
      <c r="M16" s="118"/>
      <c r="N16" s="119"/>
      <c r="O16" s="117" t="s">
        <v>40</v>
      </c>
      <c r="P16" s="119"/>
      <c r="Q16" s="76" t="s">
        <v>41</v>
      </c>
      <c r="R16" s="77"/>
      <c r="S16" s="120"/>
      <c r="T16" s="76"/>
      <c r="U16" s="77"/>
      <c r="V16" s="5"/>
    </row>
    <row r="17" spans="2:27" ht="12" hidden="1" customHeight="1" x14ac:dyDescent="0.3">
      <c r="B17" s="121" t="s">
        <v>18</v>
      </c>
      <c r="C17" s="122"/>
      <c r="D17" s="122"/>
      <c r="E17" s="122"/>
      <c r="F17" s="14"/>
      <c r="G17" s="122" t="s">
        <v>19</v>
      </c>
      <c r="H17" s="125"/>
      <c r="I17" s="125"/>
      <c r="J17" s="122" t="s">
        <v>20</v>
      </c>
      <c r="K17" s="122"/>
      <c r="L17" s="122"/>
      <c r="M17" s="122"/>
      <c r="N17" s="122"/>
      <c r="O17" s="122"/>
      <c r="P17" s="122"/>
      <c r="Q17" s="125" t="s">
        <v>21</v>
      </c>
      <c r="R17" s="125"/>
      <c r="S17" s="125"/>
      <c r="T17" s="125"/>
      <c r="U17" s="93"/>
    </row>
    <row r="18" spans="2:27" hidden="1" x14ac:dyDescent="0.3">
      <c r="B18" s="123"/>
      <c r="C18" s="72"/>
      <c r="D18" s="72"/>
      <c r="E18" s="72"/>
      <c r="F18" s="10" t="s">
        <v>22</v>
      </c>
      <c r="G18" s="72"/>
      <c r="H18" s="104" t="s">
        <v>23</v>
      </c>
      <c r="I18" s="126"/>
      <c r="J18" s="102" t="s">
        <v>24</v>
      </c>
      <c r="K18" s="103"/>
      <c r="L18" s="108" t="s">
        <v>25</v>
      </c>
      <c r="M18" s="108"/>
      <c r="N18" s="108"/>
      <c r="O18" s="108"/>
      <c r="P18" s="109"/>
      <c r="Q18" s="105" t="s">
        <v>26</v>
      </c>
      <c r="R18" s="105"/>
      <c r="S18" s="105"/>
      <c r="T18" s="104" t="s">
        <v>27</v>
      </c>
      <c r="U18" s="110"/>
      <c r="V18" s="5"/>
    </row>
    <row r="19" spans="2:27" ht="12" hidden="1" customHeight="1" x14ac:dyDescent="0.3">
      <c r="B19" s="123" t="s">
        <v>28</v>
      </c>
      <c r="C19" s="72" t="s">
        <v>29</v>
      </c>
      <c r="D19" s="9" t="s">
        <v>30</v>
      </c>
      <c r="E19" s="72" t="s">
        <v>31</v>
      </c>
      <c r="F19" s="10" t="s">
        <v>32</v>
      </c>
      <c r="G19" s="72"/>
      <c r="H19" s="104" t="s">
        <v>33</v>
      </c>
      <c r="I19" s="126"/>
      <c r="J19" s="104"/>
      <c r="K19" s="105"/>
      <c r="L19" s="114" t="s">
        <v>34</v>
      </c>
      <c r="M19" s="115"/>
      <c r="N19" s="116"/>
      <c r="O19" s="115" t="s">
        <v>35</v>
      </c>
      <c r="P19" s="116"/>
      <c r="Q19" s="105" t="s">
        <v>36</v>
      </c>
      <c r="R19" s="105"/>
      <c r="S19" s="105"/>
      <c r="T19" s="104" t="s">
        <v>37</v>
      </c>
      <c r="U19" s="110"/>
    </row>
    <row r="20" spans="2:27" ht="15" hidden="1" customHeight="1" x14ac:dyDescent="0.3">
      <c r="B20" s="127"/>
      <c r="C20" s="124"/>
      <c r="D20" s="18" t="s">
        <v>38</v>
      </c>
      <c r="E20" s="124"/>
      <c r="F20" s="17"/>
      <c r="G20" s="124"/>
      <c r="H20" s="128"/>
      <c r="I20" s="128"/>
      <c r="J20" s="106"/>
      <c r="K20" s="107"/>
      <c r="L20" s="117" t="s">
        <v>39</v>
      </c>
      <c r="M20" s="118"/>
      <c r="N20" s="119"/>
      <c r="O20" s="117" t="s">
        <v>40</v>
      </c>
      <c r="P20" s="119"/>
      <c r="Q20" s="106" t="s">
        <v>41</v>
      </c>
      <c r="R20" s="107"/>
      <c r="S20" s="120"/>
      <c r="T20" s="106"/>
      <c r="U20" s="77"/>
      <c r="V20" s="5"/>
    </row>
    <row r="21" spans="2:27" ht="15" customHeight="1" x14ac:dyDescent="0.3">
      <c r="B21" s="24">
        <v>1</v>
      </c>
      <c r="C21" s="25">
        <v>2</v>
      </c>
      <c r="D21" s="25">
        <v>3</v>
      </c>
      <c r="E21" s="25">
        <v>4</v>
      </c>
      <c r="F21" s="25">
        <v>5</v>
      </c>
      <c r="G21" s="25">
        <v>6</v>
      </c>
      <c r="H21" s="129">
        <v>7</v>
      </c>
      <c r="I21" s="130"/>
      <c r="J21" s="129">
        <v>8</v>
      </c>
      <c r="K21" s="130"/>
      <c r="L21" s="129">
        <v>9</v>
      </c>
      <c r="M21" s="130"/>
      <c r="N21" s="130"/>
      <c r="O21" s="129">
        <v>10</v>
      </c>
      <c r="P21" s="130"/>
      <c r="Q21" s="129">
        <v>11</v>
      </c>
      <c r="R21" s="130"/>
      <c r="S21" s="130"/>
      <c r="T21" s="129">
        <v>12</v>
      </c>
      <c r="U21" s="131"/>
    </row>
    <row r="22" spans="2:27" ht="15" customHeight="1" x14ac:dyDescent="0.3">
      <c r="B22" s="20" t="s">
        <v>63</v>
      </c>
      <c r="C22" s="19" t="s">
        <v>64</v>
      </c>
      <c r="D22" s="19" t="s">
        <v>42</v>
      </c>
      <c r="E22" s="19" t="s">
        <v>65</v>
      </c>
      <c r="F22" s="26">
        <v>9409</v>
      </c>
      <c r="G22" s="26">
        <v>8175.33</v>
      </c>
      <c r="H22" s="132">
        <v>8175.33</v>
      </c>
      <c r="I22" s="133"/>
      <c r="J22" s="132">
        <v>0</v>
      </c>
      <c r="K22" s="133"/>
      <c r="L22" s="132">
        <v>0</v>
      </c>
      <c r="M22" s="133"/>
      <c r="N22" s="133"/>
      <c r="O22" s="132">
        <v>0</v>
      </c>
      <c r="P22" s="133"/>
      <c r="Q22" s="133"/>
      <c r="R22" s="133"/>
      <c r="S22" s="133"/>
      <c r="T22" s="133">
        <v>8175.33</v>
      </c>
      <c r="U22" s="134"/>
      <c r="W22" s="1" t="b">
        <v>0</v>
      </c>
    </row>
    <row r="23" spans="2:27" ht="15" customHeight="1" x14ac:dyDescent="0.3">
      <c r="B23" s="20" t="s">
        <v>63</v>
      </c>
      <c r="C23" s="19" t="s">
        <v>64</v>
      </c>
      <c r="D23" s="19"/>
      <c r="E23" s="19" t="s">
        <v>66</v>
      </c>
      <c r="F23" s="26">
        <v>2613006</v>
      </c>
      <c r="G23" s="26">
        <v>2612904.1</v>
      </c>
      <c r="H23" s="132">
        <v>2612904.1</v>
      </c>
      <c r="I23" s="133"/>
      <c r="J23" s="132">
        <v>65857.06</v>
      </c>
      <c r="K23" s="133"/>
      <c r="L23" s="132">
        <v>0</v>
      </c>
      <c r="M23" s="133"/>
      <c r="N23" s="133"/>
      <c r="O23" s="132">
        <v>0</v>
      </c>
      <c r="P23" s="133"/>
      <c r="Q23" s="133"/>
      <c r="R23" s="133"/>
      <c r="S23" s="133"/>
      <c r="T23" s="133">
        <v>2699279.19</v>
      </c>
      <c r="U23" s="134"/>
      <c r="W23" s="1" t="b">
        <v>0</v>
      </c>
    </row>
    <row r="24" spans="2:27" ht="15" customHeight="1" x14ac:dyDescent="0.3">
      <c r="B24" s="20" t="s">
        <v>63</v>
      </c>
      <c r="C24" s="19" t="s">
        <v>64</v>
      </c>
      <c r="D24" s="19"/>
      <c r="E24" s="19" t="s">
        <v>67</v>
      </c>
      <c r="F24" s="26">
        <v>159006</v>
      </c>
      <c r="G24" s="26">
        <v>159004.49</v>
      </c>
      <c r="H24" s="132">
        <v>159004.49</v>
      </c>
      <c r="I24" s="133"/>
      <c r="J24" s="132">
        <v>216675.54</v>
      </c>
      <c r="K24" s="133"/>
      <c r="L24" s="132">
        <v>0</v>
      </c>
      <c r="M24" s="133"/>
      <c r="N24" s="133"/>
      <c r="O24" s="132">
        <v>0</v>
      </c>
      <c r="P24" s="133"/>
      <c r="Q24" s="133"/>
      <c r="R24" s="133"/>
      <c r="S24" s="133"/>
      <c r="T24" s="133">
        <v>216675.54</v>
      </c>
      <c r="U24" s="134"/>
      <c r="W24" s="1" t="b">
        <v>0</v>
      </c>
    </row>
    <row r="25" spans="2:27" ht="15" customHeight="1" x14ac:dyDescent="0.3">
      <c r="B25" s="20" t="s">
        <v>63</v>
      </c>
      <c r="C25" s="19" t="s">
        <v>64</v>
      </c>
      <c r="D25" s="19"/>
      <c r="E25" s="19" t="s">
        <v>68</v>
      </c>
      <c r="F25" s="26">
        <v>396322</v>
      </c>
      <c r="G25" s="26">
        <v>392324.05</v>
      </c>
      <c r="H25" s="132">
        <v>392324.05</v>
      </c>
      <c r="I25" s="133"/>
      <c r="J25" s="132">
        <v>76262.570000000007</v>
      </c>
      <c r="K25" s="133"/>
      <c r="L25" s="132">
        <v>0</v>
      </c>
      <c r="M25" s="133"/>
      <c r="N25" s="133"/>
      <c r="O25" s="132">
        <v>0</v>
      </c>
      <c r="P25" s="133"/>
      <c r="Q25" s="133"/>
      <c r="R25" s="133"/>
      <c r="S25" s="133"/>
      <c r="T25" s="133">
        <v>332736.90000000002</v>
      </c>
      <c r="U25" s="134"/>
      <c r="W25" s="1" t="b">
        <v>0</v>
      </c>
      <c r="Y25" s="1">
        <v>34133.54</v>
      </c>
      <c r="Z25" s="1">
        <v>34133.54</v>
      </c>
    </row>
    <row r="26" spans="2:27" ht="15" customHeight="1" x14ac:dyDescent="0.3">
      <c r="B26" s="20" t="s">
        <v>63</v>
      </c>
      <c r="C26" s="19" t="s">
        <v>64</v>
      </c>
      <c r="D26" s="19"/>
      <c r="E26" s="19" t="s">
        <v>69</v>
      </c>
      <c r="F26" s="26">
        <v>39221</v>
      </c>
      <c r="G26" s="26">
        <v>39219.49</v>
      </c>
      <c r="H26" s="132">
        <v>39219.49</v>
      </c>
      <c r="I26" s="133"/>
      <c r="J26" s="132">
        <v>7682.43</v>
      </c>
      <c r="K26" s="133"/>
      <c r="L26" s="132">
        <v>0</v>
      </c>
      <c r="M26" s="133"/>
      <c r="N26" s="133"/>
      <c r="O26" s="132">
        <v>0</v>
      </c>
      <c r="P26" s="133"/>
      <c r="Q26" s="133"/>
      <c r="R26" s="133"/>
      <c r="S26" s="133"/>
      <c r="T26" s="133">
        <v>40985.08</v>
      </c>
      <c r="U26" s="134"/>
      <c r="W26" s="1" t="b">
        <v>0</v>
      </c>
      <c r="X26" s="1">
        <v>401</v>
      </c>
      <c r="Y26" s="30">
        <f>T27+T28+T29+T46</f>
        <v>154751.9</v>
      </c>
      <c r="Z26" s="32">
        <f>154812.78-60.88</f>
        <v>154751.9</v>
      </c>
      <c r="AA26" s="30">
        <f>Y26-Z26</f>
        <v>0</v>
      </c>
    </row>
    <row r="27" spans="2:27" ht="15" customHeight="1" x14ac:dyDescent="0.3">
      <c r="B27" s="20" t="s">
        <v>63</v>
      </c>
      <c r="C27" s="19" t="s">
        <v>64</v>
      </c>
      <c r="D27" s="19"/>
      <c r="E27" s="19" t="s">
        <v>70</v>
      </c>
      <c r="F27" s="26">
        <v>17600</v>
      </c>
      <c r="G27" s="26">
        <v>17596.29</v>
      </c>
      <c r="H27" s="132">
        <v>17596.29</v>
      </c>
      <c r="I27" s="133"/>
      <c r="J27" s="132">
        <v>0</v>
      </c>
      <c r="K27" s="133"/>
      <c r="L27" s="132">
        <v>0</v>
      </c>
      <c r="M27" s="133"/>
      <c r="N27" s="133"/>
      <c r="O27" s="132">
        <v>0</v>
      </c>
      <c r="P27" s="133"/>
      <c r="Q27" s="133"/>
      <c r="R27" s="133"/>
      <c r="S27" s="133"/>
      <c r="T27" s="145">
        <v>23490.94</v>
      </c>
      <c r="U27" s="146"/>
      <c r="W27" s="1" t="b">
        <v>0</v>
      </c>
      <c r="Z27" s="32"/>
    </row>
    <row r="28" spans="2:27" ht="15" customHeight="1" x14ac:dyDescent="0.3">
      <c r="B28" s="20" t="s">
        <v>63</v>
      </c>
      <c r="C28" s="19" t="s">
        <v>64</v>
      </c>
      <c r="D28" s="19"/>
      <c r="E28" s="19" t="s">
        <v>71</v>
      </c>
      <c r="F28" s="26">
        <v>2000</v>
      </c>
      <c r="G28" s="26">
        <v>2000</v>
      </c>
      <c r="H28" s="132">
        <v>2000</v>
      </c>
      <c r="I28" s="133"/>
      <c r="J28" s="132">
        <v>0</v>
      </c>
      <c r="K28" s="133"/>
      <c r="L28" s="132">
        <v>0</v>
      </c>
      <c r="M28" s="133"/>
      <c r="N28" s="133"/>
      <c r="O28" s="132">
        <v>0</v>
      </c>
      <c r="P28" s="133"/>
      <c r="Q28" s="133"/>
      <c r="R28" s="133"/>
      <c r="S28" s="133"/>
      <c r="T28" s="133">
        <v>15240.17</v>
      </c>
      <c r="U28" s="134"/>
      <c r="W28" s="1" t="b">
        <v>0</v>
      </c>
      <c r="Y28" s="30"/>
      <c r="Z28" s="32"/>
    </row>
    <row r="29" spans="2:27" ht="15" customHeight="1" x14ac:dyDescent="0.3">
      <c r="B29" s="20" t="s">
        <v>63</v>
      </c>
      <c r="C29" s="19" t="s">
        <v>64</v>
      </c>
      <c r="D29" s="19"/>
      <c r="E29" s="19" t="s">
        <v>72</v>
      </c>
      <c r="F29" s="26">
        <v>121929</v>
      </c>
      <c r="G29" s="26">
        <v>117827.25</v>
      </c>
      <c r="H29" s="132">
        <v>117827.25</v>
      </c>
      <c r="I29" s="133"/>
      <c r="J29" s="132">
        <v>13800.46</v>
      </c>
      <c r="K29" s="133"/>
      <c r="L29" s="132">
        <v>0</v>
      </c>
      <c r="M29" s="133"/>
      <c r="N29" s="133"/>
      <c r="O29" s="132">
        <v>0</v>
      </c>
      <c r="P29" s="133"/>
      <c r="Q29" s="133"/>
      <c r="R29" s="133"/>
      <c r="S29" s="133"/>
      <c r="T29" s="133">
        <v>113020.79</v>
      </c>
      <c r="U29" s="134"/>
      <c r="W29" s="1" t="b">
        <v>0</v>
      </c>
      <c r="Z29" s="32"/>
    </row>
    <row r="30" spans="2:27" ht="15" customHeight="1" x14ac:dyDescent="0.3">
      <c r="B30" s="20" t="s">
        <v>63</v>
      </c>
      <c r="C30" s="19" t="s">
        <v>64</v>
      </c>
      <c r="D30" s="19"/>
      <c r="E30" s="19" t="s">
        <v>73</v>
      </c>
      <c r="F30" s="26">
        <v>420</v>
      </c>
      <c r="G30" s="26">
        <v>420</v>
      </c>
      <c r="H30" s="132">
        <v>420</v>
      </c>
      <c r="I30" s="133"/>
      <c r="J30" s="132">
        <v>0</v>
      </c>
      <c r="K30" s="133"/>
      <c r="L30" s="132">
        <v>0</v>
      </c>
      <c r="M30" s="133"/>
      <c r="N30" s="133"/>
      <c r="O30" s="132">
        <v>0</v>
      </c>
      <c r="P30" s="133"/>
      <c r="Q30" s="133"/>
      <c r="R30" s="133"/>
      <c r="S30" s="133"/>
      <c r="T30" s="133">
        <v>420</v>
      </c>
      <c r="U30" s="134"/>
      <c r="W30" s="1" t="b">
        <v>0</v>
      </c>
      <c r="X30" s="1">
        <v>402</v>
      </c>
      <c r="Y30" s="30">
        <f>T31+T32</f>
        <v>45042.74</v>
      </c>
      <c r="Z30" s="32">
        <f>46188.51-1143.77-2</f>
        <v>45042.740000000005</v>
      </c>
      <c r="AA30" s="30">
        <f>Y30-Z30</f>
        <v>0</v>
      </c>
    </row>
    <row r="31" spans="2:27" ht="15" customHeight="1" x14ac:dyDescent="0.3">
      <c r="B31" s="20" t="s">
        <v>63</v>
      </c>
      <c r="C31" s="19" t="s">
        <v>64</v>
      </c>
      <c r="D31" s="19"/>
      <c r="E31" s="19" t="s">
        <v>74</v>
      </c>
      <c r="F31" s="26">
        <v>44269</v>
      </c>
      <c r="G31" s="26">
        <v>44266.080000000002</v>
      </c>
      <c r="H31" s="132">
        <v>44266.080000000002</v>
      </c>
      <c r="I31" s="133"/>
      <c r="J31" s="132">
        <v>2229.7199999999998</v>
      </c>
      <c r="K31" s="133"/>
      <c r="L31" s="132">
        <v>0</v>
      </c>
      <c r="M31" s="133"/>
      <c r="N31" s="133"/>
      <c r="O31" s="132">
        <v>0</v>
      </c>
      <c r="P31" s="133"/>
      <c r="Q31" s="133"/>
      <c r="R31" s="133"/>
      <c r="S31" s="133"/>
      <c r="T31" s="133">
        <v>42383.02</v>
      </c>
      <c r="U31" s="134"/>
      <c r="W31" s="1" t="b">
        <v>0</v>
      </c>
      <c r="Z31" s="32"/>
    </row>
    <row r="32" spans="2:27" ht="15" customHeight="1" x14ac:dyDescent="0.3">
      <c r="B32" s="20" t="s">
        <v>63</v>
      </c>
      <c r="C32" s="19" t="s">
        <v>64</v>
      </c>
      <c r="D32" s="19"/>
      <c r="E32" s="19" t="s">
        <v>75</v>
      </c>
      <c r="F32" s="26">
        <v>2664</v>
      </c>
      <c r="G32" s="26">
        <v>2662.68</v>
      </c>
      <c r="H32" s="132">
        <v>2662.68</v>
      </c>
      <c r="I32" s="133"/>
      <c r="J32" s="132">
        <v>0.02</v>
      </c>
      <c r="K32" s="133"/>
      <c r="L32" s="132">
        <v>0</v>
      </c>
      <c r="M32" s="133"/>
      <c r="N32" s="133"/>
      <c r="O32" s="132">
        <v>0</v>
      </c>
      <c r="P32" s="133"/>
      <c r="Q32" s="133"/>
      <c r="R32" s="133"/>
      <c r="S32" s="133"/>
      <c r="T32" s="133">
        <v>2659.72</v>
      </c>
      <c r="U32" s="134"/>
      <c r="W32" s="1" t="b">
        <v>0</v>
      </c>
      <c r="X32" s="1">
        <v>404</v>
      </c>
      <c r="Y32" s="30">
        <f>T23+T24</f>
        <v>2915954.73</v>
      </c>
      <c r="Z32" s="32">
        <v>2915954.73</v>
      </c>
      <c r="AA32" s="30">
        <f>Y32-Z32</f>
        <v>0</v>
      </c>
    </row>
    <row r="33" spans="2:27" ht="15" customHeight="1" x14ac:dyDescent="0.3">
      <c r="B33" s="20" t="s">
        <v>63</v>
      </c>
      <c r="C33" s="19" t="s">
        <v>64</v>
      </c>
      <c r="D33" s="19"/>
      <c r="E33" s="19" t="s">
        <v>76</v>
      </c>
      <c r="F33" s="26">
        <v>1440</v>
      </c>
      <c r="G33" s="26">
        <v>1440</v>
      </c>
      <c r="H33" s="132">
        <v>1440</v>
      </c>
      <c r="I33" s="133"/>
      <c r="J33" s="132">
        <v>0</v>
      </c>
      <c r="K33" s="133"/>
      <c r="L33" s="132">
        <v>0</v>
      </c>
      <c r="M33" s="133"/>
      <c r="N33" s="133"/>
      <c r="O33" s="132">
        <v>0</v>
      </c>
      <c r="P33" s="133"/>
      <c r="Q33" s="133"/>
      <c r="R33" s="133"/>
      <c r="S33" s="133"/>
      <c r="T33" s="133">
        <v>1440</v>
      </c>
      <c r="U33" s="134"/>
      <c r="W33" s="1" t="b">
        <v>0</v>
      </c>
      <c r="Z33" s="32"/>
    </row>
    <row r="34" spans="2:27" ht="15" customHeight="1" x14ac:dyDescent="0.3">
      <c r="B34" s="20" t="s">
        <v>63</v>
      </c>
      <c r="C34" s="19" t="s">
        <v>64</v>
      </c>
      <c r="D34" s="19"/>
      <c r="E34" s="19" t="s">
        <v>77</v>
      </c>
      <c r="F34" s="26">
        <v>108315</v>
      </c>
      <c r="G34" s="26">
        <v>108315</v>
      </c>
      <c r="H34" s="132">
        <v>108315</v>
      </c>
      <c r="I34" s="133"/>
      <c r="J34" s="132">
        <v>0</v>
      </c>
      <c r="K34" s="133"/>
      <c r="L34" s="132">
        <v>0</v>
      </c>
      <c r="M34" s="133"/>
      <c r="N34" s="133"/>
      <c r="O34" s="132">
        <v>0</v>
      </c>
      <c r="P34" s="133"/>
      <c r="Q34" s="133"/>
      <c r="R34" s="133"/>
      <c r="S34" s="133"/>
      <c r="T34" s="133">
        <v>108315</v>
      </c>
      <c r="U34" s="134"/>
      <c r="W34" s="1" t="b">
        <v>0</v>
      </c>
      <c r="X34" s="1">
        <v>405</v>
      </c>
      <c r="Y34" s="30">
        <f>T22+T25+T26+T35+T38+T39+T45+T34+T30</f>
        <v>518462.3000000001</v>
      </c>
      <c r="Z34" s="32">
        <v>518462.3</v>
      </c>
      <c r="AA34" s="30">
        <f>Y34-Z34</f>
        <v>0</v>
      </c>
    </row>
    <row r="35" spans="2:27" ht="15" customHeight="1" x14ac:dyDescent="0.3">
      <c r="B35" s="20" t="s">
        <v>63</v>
      </c>
      <c r="C35" s="19" t="s">
        <v>64</v>
      </c>
      <c r="D35" s="19"/>
      <c r="E35" s="19" t="s">
        <v>78</v>
      </c>
      <c r="F35" s="26">
        <v>1275</v>
      </c>
      <c r="G35" s="26">
        <v>1275</v>
      </c>
      <c r="H35" s="132">
        <v>1275</v>
      </c>
      <c r="I35" s="133"/>
      <c r="J35" s="132">
        <v>0</v>
      </c>
      <c r="K35" s="133"/>
      <c r="L35" s="132">
        <v>0</v>
      </c>
      <c r="M35" s="133"/>
      <c r="N35" s="133"/>
      <c r="O35" s="132">
        <v>0</v>
      </c>
      <c r="P35" s="133"/>
      <c r="Q35" s="133"/>
      <c r="R35" s="133"/>
      <c r="S35" s="133"/>
      <c r="T35" s="133">
        <v>1275</v>
      </c>
      <c r="U35" s="134"/>
      <c r="W35" s="1" t="b">
        <v>0</v>
      </c>
      <c r="Z35" s="32"/>
    </row>
    <row r="36" spans="2:27" ht="15" customHeight="1" x14ac:dyDescent="0.3">
      <c r="B36" s="20" t="s">
        <v>63</v>
      </c>
      <c r="C36" s="19" t="s">
        <v>64</v>
      </c>
      <c r="D36" s="19"/>
      <c r="E36" s="19" t="s">
        <v>79</v>
      </c>
      <c r="F36" s="26">
        <v>120000</v>
      </c>
      <c r="G36" s="26">
        <v>0</v>
      </c>
      <c r="H36" s="132">
        <v>0</v>
      </c>
      <c r="I36" s="133"/>
      <c r="J36" s="132">
        <v>0</v>
      </c>
      <c r="K36" s="133"/>
      <c r="L36" s="132">
        <v>0</v>
      </c>
      <c r="M36" s="133"/>
      <c r="N36" s="133"/>
      <c r="O36" s="132">
        <v>0</v>
      </c>
      <c r="P36" s="133"/>
      <c r="Q36" s="133"/>
      <c r="R36" s="133"/>
      <c r="S36" s="133"/>
      <c r="T36" s="133">
        <v>0</v>
      </c>
      <c r="U36" s="134"/>
      <c r="W36" s="1" t="b">
        <v>0</v>
      </c>
      <c r="X36" s="1">
        <v>409</v>
      </c>
      <c r="Y36" s="30">
        <f>T33</f>
        <v>1440</v>
      </c>
      <c r="Z36" s="32">
        <v>1440</v>
      </c>
    </row>
    <row r="37" spans="2:27" ht="15" customHeight="1" x14ac:dyDescent="0.3">
      <c r="B37" s="20" t="s">
        <v>63</v>
      </c>
      <c r="C37" s="19" t="s">
        <v>64</v>
      </c>
      <c r="D37" s="19"/>
      <c r="E37" s="19"/>
      <c r="F37" s="26">
        <v>3636876</v>
      </c>
      <c r="G37" s="26">
        <v>3507429.76</v>
      </c>
      <c r="H37" s="132">
        <v>3507429.76</v>
      </c>
      <c r="I37" s="133"/>
      <c r="J37" s="132">
        <v>382507.8</v>
      </c>
      <c r="K37" s="133"/>
      <c r="L37" s="132">
        <v>0</v>
      </c>
      <c r="M37" s="133"/>
      <c r="N37" s="133"/>
      <c r="O37" s="132">
        <v>0</v>
      </c>
      <c r="P37" s="133"/>
      <c r="Q37" s="133"/>
      <c r="R37" s="133"/>
      <c r="S37" s="133"/>
      <c r="T37" s="133">
        <f>SUM(T22:U36)</f>
        <v>3606096.68</v>
      </c>
      <c r="U37" s="134"/>
      <c r="W37" s="1" t="b">
        <v>1</v>
      </c>
      <c r="Z37" s="32"/>
    </row>
    <row r="38" spans="2:27" ht="15" customHeight="1" x14ac:dyDescent="0.3">
      <c r="B38" s="20" t="s">
        <v>63</v>
      </c>
      <c r="C38" s="19" t="s">
        <v>80</v>
      </c>
      <c r="D38" s="19"/>
      <c r="E38" s="19" t="s">
        <v>74</v>
      </c>
      <c r="F38" s="26">
        <v>1050</v>
      </c>
      <c r="G38" s="26">
        <v>1050</v>
      </c>
      <c r="H38" s="132">
        <v>1050</v>
      </c>
      <c r="I38" s="133"/>
      <c r="J38" s="132">
        <v>0</v>
      </c>
      <c r="K38" s="133"/>
      <c r="L38" s="132">
        <v>0</v>
      </c>
      <c r="M38" s="133"/>
      <c r="N38" s="133"/>
      <c r="O38" s="132">
        <v>0</v>
      </c>
      <c r="P38" s="133"/>
      <c r="Q38" s="133"/>
      <c r="R38" s="133"/>
      <c r="S38" s="133"/>
      <c r="T38" s="133">
        <v>1050</v>
      </c>
      <c r="U38" s="134"/>
      <c r="W38" s="1" t="b">
        <v>0</v>
      </c>
      <c r="X38" s="1">
        <v>410</v>
      </c>
      <c r="Y38" s="30">
        <f>T48+T49</f>
        <v>2340</v>
      </c>
      <c r="Z38" s="32">
        <f>T49+T48</f>
        <v>2340</v>
      </c>
    </row>
    <row r="39" spans="2:27" ht="15" customHeight="1" x14ac:dyDescent="0.3">
      <c r="B39" s="20" t="s">
        <v>63</v>
      </c>
      <c r="C39" s="19" t="s">
        <v>80</v>
      </c>
      <c r="D39" s="19"/>
      <c r="E39" s="19" t="s">
        <v>78</v>
      </c>
      <c r="F39" s="26">
        <v>11206</v>
      </c>
      <c r="G39" s="26">
        <v>11099.9</v>
      </c>
      <c r="H39" s="132">
        <v>11099.9</v>
      </c>
      <c r="I39" s="133"/>
      <c r="J39" s="132">
        <v>0</v>
      </c>
      <c r="K39" s="133"/>
      <c r="L39" s="132">
        <v>0</v>
      </c>
      <c r="M39" s="133"/>
      <c r="N39" s="133"/>
      <c r="O39" s="132">
        <v>0</v>
      </c>
      <c r="P39" s="133"/>
      <c r="Q39" s="133"/>
      <c r="R39" s="133"/>
      <c r="S39" s="133"/>
      <c r="T39" s="133">
        <v>11099.9</v>
      </c>
      <c r="U39" s="134"/>
      <c r="W39" s="1" t="b">
        <v>0</v>
      </c>
      <c r="Y39" s="30">
        <f>SUM(Y25:Y38)</f>
        <v>3672125.2100000004</v>
      </c>
      <c r="Z39" s="30">
        <f>SUM(Z25:Z38)</f>
        <v>3672125.21</v>
      </c>
      <c r="AA39" s="30">
        <f>SUM(AA25:AA38)</f>
        <v>0</v>
      </c>
    </row>
    <row r="40" spans="2:27" ht="15" customHeight="1" x14ac:dyDescent="0.3">
      <c r="B40" s="20" t="s">
        <v>63</v>
      </c>
      <c r="C40" s="19" t="s">
        <v>80</v>
      </c>
      <c r="D40" s="19"/>
      <c r="E40" s="19"/>
      <c r="F40" s="26">
        <v>12256</v>
      </c>
      <c r="G40" s="26">
        <v>12149.9</v>
      </c>
      <c r="H40" s="132">
        <v>12149.9</v>
      </c>
      <c r="I40" s="133"/>
      <c r="J40" s="132">
        <v>0</v>
      </c>
      <c r="K40" s="133"/>
      <c r="L40" s="132">
        <v>0</v>
      </c>
      <c r="M40" s="133"/>
      <c r="N40" s="133"/>
      <c r="O40" s="132">
        <v>0</v>
      </c>
      <c r="P40" s="133"/>
      <c r="Q40" s="133"/>
      <c r="R40" s="133"/>
      <c r="S40" s="133"/>
      <c r="T40" s="133">
        <f>SUM(T38:U39)</f>
        <v>12149.9</v>
      </c>
      <c r="U40" s="134"/>
      <c r="W40" s="1" t="b">
        <v>1</v>
      </c>
    </row>
    <row r="41" spans="2:27" ht="15" customHeight="1" x14ac:dyDescent="0.3">
      <c r="B41" s="20" t="s">
        <v>63</v>
      </c>
      <c r="C41" s="19" t="s">
        <v>81</v>
      </c>
      <c r="D41" s="19"/>
      <c r="E41" s="19" t="s">
        <v>67</v>
      </c>
      <c r="F41" s="26">
        <v>1736</v>
      </c>
      <c r="G41" s="26">
        <v>1735.89</v>
      </c>
      <c r="H41" s="132">
        <v>1735.89</v>
      </c>
      <c r="I41" s="133"/>
      <c r="J41" s="132">
        <v>0</v>
      </c>
      <c r="K41" s="133"/>
      <c r="L41" s="132">
        <v>0</v>
      </c>
      <c r="M41" s="133"/>
      <c r="N41" s="133"/>
      <c r="O41" s="132">
        <v>0</v>
      </c>
      <c r="P41" s="133"/>
      <c r="Q41" s="133"/>
      <c r="R41" s="133"/>
      <c r="S41" s="133"/>
      <c r="T41" s="133">
        <v>0</v>
      </c>
      <c r="U41" s="134"/>
      <c r="W41" s="1" t="b">
        <v>0</v>
      </c>
    </row>
    <row r="42" spans="2:27" ht="15" customHeight="1" x14ac:dyDescent="0.3">
      <c r="B42" s="20" t="s">
        <v>63</v>
      </c>
      <c r="C42" s="19" t="s">
        <v>81</v>
      </c>
      <c r="D42" s="19"/>
      <c r="E42" s="19" t="s">
        <v>68</v>
      </c>
      <c r="F42" s="26">
        <v>332</v>
      </c>
      <c r="G42" s="26">
        <v>296.83</v>
      </c>
      <c r="H42" s="132">
        <v>296.83</v>
      </c>
      <c r="I42" s="133"/>
      <c r="J42" s="132">
        <v>0</v>
      </c>
      <c r="K42" s="133"/>
      <c r="L42" s="132">
        <v>0</v>
      </c>
      <c r="M42" s="133"/>
      <c r="N42" s="133"/>
      <c r="O42" s="132">
        <v>0</v>
      </c>
      <c r="P42" s="133"/>
      <c r="Q42" s="133"/>
      <c r="R42" s="133"/>
      <c r="S42" s="133"/>
      <c r="T42" s="133">
        <v>0</v>
      </c>
      <c r="U42" s="134"/>
      <c r="W42" s="1" t="b">
        <v>0</v>
      </c>
    </row>
    <row r="43" spans="2:27" ht="15" customHeight="1" x14ac:dyDescent="0.3">
      <c r="B43" s="20" t="s">
        <v>63</v>
      </c>
      <c r="C43" s="19" t="s">
        <v>81</v>
      </c>
      <c r="D43" s="19"/>
      <c r="E43" s="19" t="s">
        <v>69</v>
      </c>
      <c r="F43" s="26">
        <v>48</v>
      </c>
      <c r="G43" s="26">
        <v>42.53</v>
      </c>
      <c r="H43" s="132">
        <v>42.53</v>
      </c>
      <c r="I43" s="133"/>
      <c r="J43" s="132">
        <v>0</v>
      </c>
      <c r="K43" s="133"/>
      <c r="L43" s="132">
        <v>0</v>
      </c>
      <c r="M43" s="133"/>
      <c r="N43" s="133"/>
      <c r="O43" s="132">
        <v>0</v>
      </c>
      <c r="P43" s="133"/>
      <c r="Q43" s="133"/>
      <c r="R43" s="133"/>
      <c r="S43" s="133"/>
      <c r="T43" s="133">
        <v>0</v>
      </c>
      <c r="U43" s="134"/>
      <c r="W43" s="1" t="b">
        <v>0</v>
      </c>
    </row>
    <row r="44" spans="2:27" ht="15" customHeight="1" x14ac:dyDescent="0.3">
      <c r="B44" s="20" t="s">
        <v>63</v>
      </c>
      <c r="C44" s="19" t="s">
        <v>81</v>
      </c>
      <c r="D44" s="19"/>
      <c r="E44" s="19"/>
      <c r="F44" s="26">
        <v>2116</v>
      </c>
      <c r="G44" s="26">
        <v>2075.25</v>
      </c>
      <c r="H44" s="132">
        <v>2075.25</v>
      </c>
      <c r="I44" s="133"/>
      <c r="J44" s="132">
        <v>0</v>
      </c>
      <c r="K44" s="133"/>
      <c r="L44" s="132">
        <v>0</v>
      </c>
      <c r="M44" s="133"/>
      <c r="N44" s="133"/>
      <c r="O44" s="132">
        <v>0</v>
      </c>
      <c r="P44" s="133"/>
      <c r="Q44" s="133"/>
      <c r="R44" s="133"/>
      <c r="S44" s="133"/>
      <c r="T44" s="133">
        <f>SUM(T41:U43)</f>
        <v>0</v>
      </c>
      <c r="U44" s="134"/>
      <c r="W44" s="1" t="b">
        <v>1</v>
      </c>
    </row>
    <row r="45" spans="2:27" ht="15" customHeight="1" x14ac:dyDescent="0.3">
      <c r="B45" s="20" t="s">
        <v>63</v>
      </c>
      <c r="C45" s="19" t="s">
        <v>82</v>
      </c>
      <c r="D45" s="19"/>
      <c r="E45" s="19" t="s">
        <v>65</v>
      </c>
      <c r="F45" s="26">
        <v>14406</v>
      </c>
      <c r="G45" s="26">
        <v>14405.09</v>
      </c>
      <c r="H45" s="132">
        <v>14405.09</v>
      </c>
      <c r="I45" s="133"/>
      <c r="J45" s="132">
        <v>0</v>
      </c>
      <c r="K45" s="133"/>
      <c r="L45" s="132">
        <v>0</v>
      </c>
      <c r="M45" s="133"/>
      <c r="N45" s="133"/>
      <c r="O45" s="132">
        <v>0</v>
      </c>
      <c r="P45" s="133"/>
      <c r="Q45" s="133"/>
      <c r="R45" s="133"/>
      <c r="S45" s="133"/>
      <c r="T45" s="133">
        <v>14405.09</v>
      </c>
      <c r="U45" s="134"/>
      <c r="W45" s="1" t="b">
        <v>0</v>
      </c>
    </row>
    <row r="46" spans="2:27" ht="15" customHeight="1" x14ac:dyDescent="0.3">
      <c r="B46" s="20" t="s">
        <v>63</v>
      </c>
      <c r="C46" s="19" t="s">
        <v>82</v>
      </c>
      <c r="D46" s="19"/>
      <c r="E46" s="19" t="s">
        <v>70</v>
      </c>
      <c r="F46" s="26">
        <v>3000</v>
      </c>
      <c r="G46" s="26">
        <v>3000</v>
      </c>
      <c r="H46" s="132">
        <v>3000</v>
      </c>
      <c r="I46" s="133"/>
      <c r="J46" s="132">
        <v>0</v>
      </c>
      <c r="K46" s="133"/>
      <c r="L46" s="132">
        <v>0</v>
      </c>
      <c r="M46" s="133"/>
      <c r="N46" s="133"/>
      <c r="O46" s="132">
        <v>0</v>
      </c>
      <c r="P46" s="133"/>
      <c r="Q46" s="133"/>
      <c r="R46" s="133"/>
      <c r="S46" s="133"/>
      <c r="T46" s="133">
        <v>3000</v>
      </c>
      <c r="U46" s="134"/>
      <c r="W46" s="1" t="b">
        <v>0</v>
      </c>
    </row>
    <row r="47" spans="2:27" ht="15" customHeight="1" x14ac:dyDescent="0.3">
      <c r="B47" s="20" t="s">
        <v>63</v>
      </c>
      <c r="C47" s="19" t="s">
        <v>82</v>
      </c>
      <c r="D47" s="19"/>
      <c r="E47" s="19"/>
      <c r="F47" s="26">
        <v>17406</v>
      </c>
      <c r="G47" s="26">
        <v>17405.09</v>
      </c>
      <c r="H47" s="132">
        <v>17405.09</v>
      </c>
      <c r="I47" s="133"/>
      <c r="J47" s="132">
        <v>0</v>
      </c>
      <c r="K47" s="133"/>
      <c r="L47" s="132">
        <v>0</v>
      </c>
      <c r="M47" s="133"/>
      <c r="N47" s="133"/>
      <c r="O47" s="132">
        <v>0</v>
      </c>
      <c r="P47" s="133"/>
      <c r="Q47" s="133"/>
      <c r="R47" s="133"/>
      <c r="S47" s="133"/>
      <c r="T47" s="133">
        <f>SUM(T45:U46)</f>
        <v>17405.09</v>
      </c>
      <c r="U47" s="134"/>
      <c r="W47" s="1" t="b">
        <v>1</v>
      </c>
    </row>
    <row r="48" spans="2:27" ht="15" customHeight="1" x14ac:dyDescent="0.3">
      <c r="B48" s="20" t="s">
        <v>83</v>
      </c>
      <c r="C48" s="19" t="s">
        <v>84</v>
      </c>
      <c r="D48" s="19"/>
      <c r="E48" s="19" t="s">
        <v>85</v>
      </c>
      <c r="F48" s="26">
        <v>1224</v>
      </c>
      <c r="G48" s="26">
        <v>1224</v>
      </c>
      <c r="H48" s="132">
        <v>1224</v>
      </c>
      <c r="I48" s="133"/>
      <c r="J48" s="132">
        <v>0</v>
      </c>
      <c r="K48" s="133"/>
      <c r="L48" s="132">
        <v>0</v>
      </c>
      <c r="M48" s="133"/>
      <c r="N48" s="133"/>
      <c r="O48" s="132">
        <v>0</v>
      </c>
      <c r="P48" s="133"/>
      <c r="Q48" s="133"/>
      <c r="R48" s="133"/>
      <c r="S48" s="133"/>
      <c r="T48" s="133">
        <v>1224</v>
      </c>
      <c r="U48" s="134"/>
      <c r="W48" s="1" t="b">
        <v>0</v>
      </c>
    </row>
    <row r="49" spans="1:24" ht="15" customHeight="1" x14ac:dyDescent="0.3">
      <c r="B49" s="20" t="s">
        <v>87</v>
      </c>
      <c r="C49" s="19" t="s">
        <v>88</v>
      </c>
      <c r="D49" s="19" t="s">
        <v>42</v>
      </c>
      <c r="E49" s="19" t="s">
        <v>89</v>
      </c>
      <c r="F49" s="28">
        <v>1340</v>
      </c>
      <c r="G49" s="28">
        <v>1116</v>
      </c>
      <c r="H49" s="132">
        <v>1116</v>
      </c>
      <c r="I49" s="133"/>
      <c r="J49" s="132">
        <v>0</v>
      </c>
      <c r="K49" s="133"/>
      <c r="L49" s="132">
        <v>0</v>
      </c>
      <c r="M49" s="133"/>
      <c r="N49" s="133"/>
      <c r="O49" s="132">
        <v>0</v>
      </c>
      <c r="P49" s="133"/>
      <c r="Q49" s="133"/>
      <c r="R49" s="133"/>
      <c r="S49" s="133"/>
      <c r="T49" s="133">
        <v>1116</v>
      </c>
      <c r="U49" s="134"/>
      <c r="W49" s="1" t="b">
        <v>0</v>
      </c>
      <c r="X49" s="30">
        <f>Y39-Z39</f>
        <v>0</v>
      </c>
    </row>
    <row r="50" spans="1:24" ht="15" customHeight="1" x14ac:dyDescent="0.3">
      <c r="B50" s="138" t="s">
        <v>43</v>
      </c>
      <c r="C50" s="139"/>
      <c r="D50" s="139"/>
      <c r="E50" s="139"/>
      <c r="F50" s="27">
        <f>F37+F40+F44+F47+F48+F49</f>
        <v>3671218</v>
      </c>
      <c r="G50" s="29">
        <f>G37+G40+G44+G47+G48+G49</f>
        <v>3541399.9999999995</v>
      </c>
      <c r="H50" s="140">
        <f>H37+H40+H44+H47+H48+H49</f>
        <v>3541399.9999999995</v>
      </c>
      <c r="I50" s="141"/>
      <c r="J50" s="140">
        <f>J37</f>
        <v>382507.8</v>
      </c>
      <c r="K50" s="141"/>
      <c r="L50" s="142">
        <v>0</v>
      </c>
      <c r="M50" s="143"/>
      <c r="N50" s="143"/>
      <c r="O50" s="142">
        <v>0</v>
      </c>
      <c r="P50" s="143"/>
      <c r="Q50" s="142">
        <v>0</v>
      </c>
      <c r="R50" s="143"/>
      <c r="S50" s="143"/>
      <c r="T50" s="142">
        <f>T37+T40+T44+T47+T48+T49</f>
        <v>3637991.67</v>
      </c>
      <c r="U50" s="144"/>
    </row>
    <row r="51" spans="1:24" s="7" customFormat="1" ht="11.25" customHeight="1" x14ac:dyDescent="0.2">
      <c r="B51" s="135" t="s">
        <v>44</v>
      </c>
      <c r="C51" s="135"/>
      <c r="D51" s="135"/>
      <c r="E51" s="135"/>
      <c r="F51" s="8"/>
    </row>
    <row r="52" spans="1:24" s="7" customFormat="1" ht="11.25" customHeight="1" x14ac:dyDescent="0.2">
      <c r="B52" s="135" t="s">
        <v>45</v>
      </c>
      <c r="C52" s="135"/>
      <c r="D52" s="135"/>
      <c r="E52" s="135"/>
      <c r="F52" s="135"/>
      <c r="U52" s="31"/>
    </row>
    <row r="53" spans="1:24" ht="15" customHeight="1" x14ac:dyDescent="0.3">
      <c r="A53" s="6"/>
      <c r="B53" s="135" t="s">
        <v>46</v>
      </c>
      <c r="C53" s="135"/>
      <c r="D53" s="135"/>
      <c r="E53" s="135"/>
      <c r="F53" s="135"/>
      <c r="G53" s="135"/>
      <c r="H53" s="135"/>
      <c r="I53" s="135"/>
      <c r="J53" s="23"/>
      <c r="K53" s="23"/>
    </row>
    <row r="54" spans="1:24" ht="72" customHeight="1" x14ac:dyDescent="0.3">
      <c r="A54" s="6"/>
      <c r="B54" s="136" t="s">
        <v>92</v>
      </c>
      <c r="C54" s="136"/>
      <c r="D54" s="136"/>
      <c r="E54" s="136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6" t="s">
        <v>93</v>
      </c>
      <c r="Q54" s="136"/>
      <c r="R54" s="136"/>
      <c r="S54" s="136"/>
      <c r="T54" s="136"/>
    </row>
    <row r="55" spans="1:24" ht="15" customHeight="1" x14ac:dyDescent="0.3"/>
  </sheetData>
  <mergeCells count="266"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Q41:S41"/>
    <mergeCell ref="Q42:S42"/>
    <mergeCell ref="Q43:S43"/>
    <mergeCell ref="Q44:S44"/>
    <mergeCell ref="Q45:S45"/>
    <mergeCell ref="Q46:S46"/>
    <mergeCell ref="Q47:S47"/>
    <mergeCell ref="Q48:S48"/>
    <mergeCell ref="Q49:S49"/>
    <mergeCell ref="Q32:S32"/>
    <mergeCell ref="Q33:S33"/>
    <mergeCell ref="Q34:S34"/>
    <mergeCell ref="Q35:S35"/>
    <mergeCell ref="Q36:S36"/>
    <mergeCell ref="Q37:S37"/>
    <mergeCell ref="Q38:S38"/>
    <mergeCell ref="Q39:S39"/>
    <mergeCell ref="Q40:S40"/>
    <mergeCell ref="Q23:S23"/>
    <mergeCell ref="Q24:S24"/>
    <mergeCell ref="Q25:S25"/>
    <mergeCell ref="Q26:S26"/>
    <mergeCell ref="Q27:S27"/>
    <mergeCell ref="Q28:S28"/>
    <mergeCell ref="Q29:S29"/>
    <mergeCell ref="Q30:S30"/>
    <mergeCell ref="Q31:S31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L41:N41"/>
    <mergeCell ref="L42:N42"/>
    <mergeCell ref="L43:N43"/>
    <mergeCell ref="L44:N44"/>
    <mergeCell ref="L45:N45"/>
    <mergeCell ref="L46:N46"/>
    <mergeCell ref="L47:N47"/>
    <mergeCell ref="L48:N48"/>
    <mergeCell ref="L49:N49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B53:I53"/>
    <mergeCell ref="B54:E54"/>
    <mergeCell ref="F54:O54"/>
    <mergeCell ref="P54:T54"/>
    <mergeCell ref="B50:E50"/>
    <mergeCell ref="H50:I50"/>
    <mergeCell ref="J50:K50"/>
    <mergeCell ref="L50:N50"/>
    <mergeCell ref="O50:P50"/>
    <mergeCell ref="Q50:S50"/>
    <mergeCell ref="T50:U50"/>
    <mergeCell ref="B51:E51"/>
    <mergeCell ref="B52:F52"/>
    <mergeCell ref="T20:U20"/>
    <mergeCell ref="H21:I21"/>
    <mergeCell ref="J21:K21"/>
    <mergeCell ref="L21:N21"/>
    <mergeCell ref="O21:P21"/>
    <mergeCell ref="Q21:S21"/>
    <mergeCell ref="T21:U21"/>
    <mergeCell ref="H22:I22"/>
    <mergeCell ref="J22:K22"/>
    <mergeCell ref="L22:N22"/>
    <mergeCell ref="O22:P22"/>
    <mergeCell ref="Q22:S22"/>
    <mergeCell ref="T22:U22"/>
    <mergeCell ref="T16:U16"/>
    <mergeCell ref="B17:E18"/>
    <mergeCell ref="G17:G20"/>
    <mergeCell ref="H17:I17"/>
    <mergeCell ref="J17:P17"/>
    <mergeCell ref="Q17:S17"/>
    <mergeCell ref="T17:U17"/>
    <mergeCell ref="H18:I18"/>
    <mergeCell ref="J18:K20"/>
    <mergeCell ref="L18:P18"/>
    <mergeCell ref="Q18:S18"/>
    <mergeCell ref="T18:U18"/>
    <mergeCell ref="B19:B20"/>
    <mergeCell ref="C19:C20"/>
    <mergeCell ref="E19:E20"/>
    <mergeCell ref="H19:I19"/>
    <mergeCell ref="L19:N19"/>
    <mergeCell ref="O19:P19"/>
    <mergeCell ref="Q19:S19"/>
    <mergeCell ref="T19:U19"/>
    <mergeCell ref="H20:I20"/>
    <mergeCell ref="L20:N20"/>
    <mergeCell ref="O20:P20"/>
    <mergeCell ref="Q20:S20"/>
    <mergeCell ref="B12:U12"/>
    <mergeCell ref="B13:E14"/>
    <mergeCell ref="G13:G16"/>
    <mergeCell ref="H13:I13"/>
    <mergeCell ref="J13:P13"/>
    <mergeCell ref="Q13:S13"/>
    <mergeCell ref="T13:U13"/>
    <mergeCell ref="H14:I14"/>
    <mergeCell ref="J14:K16"/>
    <mergeCell ref="L14:P14"/>
    <mergeCell ref="Q14:S14"/>
    <mergeCell ref="T14:U14"/>
    <mergeCell ref="B15:B16"/>
    <mergeCell ref="C15:C16"/>
    <mergeCell ref="E15:E16"/>
    <mergeCell ref="H15:I15"/>
    <mergeCell ref="L15:N15"/>
    <mergeCell ref="O15:P15"/>
    <mergeCell ref="Q15:S15"/>
    <mergeCell ref="T15:U15"/>
    <mergeCell ref="H16:I16"/>
    <mergeCell ref="L16:N16"/>
    <mergeCell ref="O16:P16"/>
    <mergeCell ref="Q16:S16"/>
    <mergeCell ref="B9:E9"/>
    <mergeCell ref="F9:I9"/>
    <mergeCell ref="J9:R9"/>
    <mergeCell ref="S9:U11"/>
    <mergeCell ref="B10:E10"/>
    <mergeCell ref="F10:I10"/>
    <mergeCell ref="K10:L10"/>
    <mergeCell ref="N10:O10"/>
    <mergeCell ref="P10:Q10"/>
    <mergeCell ref="B11:E11"/>
    <mergeCell ref="F11:I11"/>
    <mergeCell ref="K11:L11"/>
    <mergeCell ref="N11:O11"/>
    <mergeCell ref="P11:Q11"/>
    <mergeCell ref="B1:U1"/>
    <mergeCell ref="B2:H2"/>
    <mergeCell ref="I2:R3"/>
    <mergeCell ref="S2:U2"/>
    <mergeCell ref="B3:H3"/>
    <mergeCell ref="S3:U8"/>
    <mergeCell ref="B4:H4"/>
    <mergeCell ref="I4:R4"/>
    <mergeCell ref="B5:H5"/>
    <mergeCell ref="I5:R5"/>
    <mergeCell ref="B6:H6"/>
    <mergeCell ref="I6:R6"/>
    <mergeCell ref="B7:H7"/>
    <mergeCell ref="I7:R7"/>
    <mergeCell ref="B8:H8"/>
    <mergeCell ref="I8:R8"/>
  </mergeCells>
  <conditionalFormatting sqref="B22:U48">
    <cfRule type="expression" dxfId="4" priority="3">
      <formula>$W22</formula>
    </cfRule>
  </conditionalFormatting>
  <conditionalFormatting sqref="B1">
    <cfRule type="expression" dxfId="3" priority="4">
      <formula>$B$1=""</formula>
    </cfRule>
  </conditionalFormatting>
  <conditionalFormatting sqref="B49:U49">
    <cfRule type="expression" dxfId="2" priority="1">
      <formula>$W49</formula>
    </cfRule>
  </conditionalFormatting>
  <pageMargins left="0.23622047244094499" right="0.23622047244094499" top="0.59055118110236204" bottom="0.78740157480314998" header="0.51180555555555496" footer="0.27559055118110198"/>
  <pageSetup paperSize="9" scale="65" fitToHeight="0" orientation="portrait" horizontalDpi="300" verticalDpi="300" r:id="rId1"/>
  <headerFooter>
    <oddFooter xml:space="preserve">&amp;L
&amp;"Calibri"&amp;8Finanse VULCAN wersja 21.01.0002.28583, VULCAN sp. z o.o., licencja: lodz, Łódź&amp;C&amp;"Calibri"&amp;8Strona &amp;P z &amp;N
</oddFooter>
  </headerFooter>
  <ignoredErrors>
    <ignoredError sqref="A1:X2 A9:X13 A3:R8 V3:X8 A53:X53 A14:S14 U14:X14 A15:S15 V15:X15 A16:X21 A50:E50 I50 K50:S50 U50:X50 A39:S39 A37:S37 U37:X37 A43:S43 A40:S40 U40:X40 A45:S45 A44:S44 U44:X44 A48:S48 A47:S47 U47:X47 A33:S33 A22:S22 U22:X22 A23:S23 U23:X23 A24:S24 U24:X24 A25:S25 U25:X25 A26:S26 U26:W26 A27:P27 U27:X27 A46:S46 U46:X46 A28:P28 U28:X28 A29:P29 U29:X29 A30:S30 U30:W30 A31:S31 U31:X31 A32:S32 U32:W32 A36:S36 A34:S34 U34:W34 A35:S35 U35:X35 A38:S38 U38:W38 U39:X39 U45:X45 A41:S41 V41:X41 A42:S42 U42:X42 U48:X48 U33:X33 A51:T51 V51:X51 A52:T52 V52:X52 A54 C54:O54 Q54:X54 U36:W36 U43:X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9"/>
  <sheetViews>
    <sheetView showGridLines="0" workbookViewId="0">
      <selection activeCell="A22" sqref="A22:XFD22"/>
    </sheetView>
  </sheetViews>
  <sheetFormatPr defaultRowHeight="14.4" x14ac:dyDescent="0.3"/>
  <cols>
    <col min="1" max="1" width="0.109375" style="1" customWidth="1"/>
    <col min="2" max="2" width="4.88671875" style="1" customWidth="1"/>
    <col min="3" max="4" width="7.5546875" style="1" customWidth="1"/>
    <col min="5" max="5" width="9.33203125" style="1" customWidth="1"/>
    <col min="6" max="6" width="11.109375" style="1" customWidth="1"/>
    <col min="7" max="7" width="14" style="1" customWidth="1"/>
    <col min="8" max="8" width="2.5546875" style="1" customWidth="1"/>
    <col min="9" max="9" width="7.5546875" style="1" customWidth="1"/>
    <col min="10" max="10" width="5.6640625" style="1" customWidth="1"/>
    <col min="11" max="11" width="3.5546875" style="1" customWidth="1"/>
    <col min="12" max="12" width="3.88671875" style="1" customWidth="1"/>
    <col min="13" max="13" width="7.109375" style="1" customWidth="1"/>
    <col min="14" max="14" width="3.88671875" style="1" customWidth="1"/>
    <col min="15" max="15" width="4.109375" style="1" customWidth="1"/>
    <col min="16" max="16" width="10" style="1" customWidth="1"/>
    <col min="17" max="17" width="3.109375" style="1" customWidth="1"/>
    <col min="18" max="18" width="12.44140625" style="1" customWidth="1"/>
    <col min="19" max="19" width="4.6640625" style="1" customWidth="1"/>
    <col min="20" max="20" width="12.44140625" style="1" customWidth="1"/>
    <col min="21" max="21" width="14.33203125" style="1" customWidth="1"/>
    <col min="22" max="22" width="9.109375" style="1" customWidth="1"/>
    <col min="23" max="23" width="9.109375" style="1" hidden="1" customWidth="1"/>
    <col min="24" max="1024" width="9.109375" style="1" customWidth="1"/>
  </cols>
  <sheetData>
    <row r="1" spans="2:22" ht="15" customHeight="1" x14ac:dyDescent="0.3">
      <c r="B1" s="33" t="s">
        <v>86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2:22" ht="15" customHeight="1" x14ac:dyDescent="0.3">
      <c r="B2" s="36" t="s">
        <v>0</v>
      </c>
      <c r="C2" s="37"/>
      <c r="D2" s="37"/>
      <c r="E2" s="37"/>
      <c r="F2" s="37"/>
      <c r="G2" s="37"/>
      <c r="H2" s="38"/>
      <c r="I2" s="39" t="s">
        <v>1</v>
      </c>
      <c r="J2" s="40"/>
      <c r="K2" s="40"/>
      <c r="L2" s="40"/>
      <c r="M2" s="40"/>
      <c r="N2" s="40"/>
      <c r="O2" s="40"/>
      <c r="P2" s="40"/>
      <c r="Q2" s="40"/>
      <c r="R2" s="41"/>
      <c r="S2" s="45" t="s">
        <v>2</v>
      </c>
      <c r="T2" s="37"/>
      <c r="U2" s="46"/>
    </row>
    <row r="3" spans="2:22" ht="15" customHeight="1" x14ac:dyDescent="0.3">
      <c r="B3" s="47" t="s">
        <v>50</v>
      </c>
      <c r="C3" s="48"/>
      <c r="D3" s="48"/>
      <c r="E3" s="48"/>
      <c r="F3" s="48"/>
      <c r="G3" s="48"/>
      <c r="H3" s="49"/>
      <c r="I3" s="42"/>
      <c r="J3" s="43"/>
      <c r="K3" s="43"/>
      <c r="L3" s="43"/>
      <c r="M3" s="43"/>
      <c r="N3" s="43"/>
      <c r="O3" s="43"/>
      <c r="P3" s="43"/>
      <c r="Q3" s="43"/>
      <c r="R3" s="44"/>
      <c r="S3" s="50" t="s">
        <v>51</v>
      </c>
      <c r="T3" s="51"/>
      <c r="U3" s="52"/>
    </row>
    <row r="4" spans="2:22" ht="15" customHeight="1" x14ac:dyDescent="0.3">
      <c r="B4" s="47" t="s">
        <v>52</v>
      </c>
      <c r="C4" s="48"/>
      <c r="D4" s="48"/>
      <c r="E4" s="48"/>
      <c r="F4" s="48"/>
      <c r="G4" s="48"/>
      <c r="H4" s="49"/>
      <c r="I4" s="55"/>
      <c r="J4" s="56"/>
      <c r="K4" s="56"/>
      <c r="L4" s="56"/>
      <c r="M4" s="56"/>
      <c r="N4" s="56"/>
      <c r="O4" s="56"/>
      <c r="P4" s="56"/>
      <c r="Q4" s="56"/>
      <c r="R4" s="57"/>
      <c r="S4" s="50"/>
      <c r="T4" s="51"/>
      <c r="U4" s="52"/>
    </row>
    <row r="5" spans="2:22" s="2" customFormat="1" ht="12.75" customHeight="1" x14ac:dyDescent="0.3">
      <c r="B5" s="36" t="s">
        <v>53</v>
      </c>
      <c r="C5" s="37"/>
      <c r="D5" s="37"/>
      <c r="E5" s="37"/>
      <c r="F5" s="37"/>
      <c r="G5" s="37"/>
      <c r="H5" s="38"/>
      <c r="I5" s="55" t="s">
        <v>3</v>
      </c>
      <c r="J5" s="56"/>
      <c r="K5" s="56"/>
      <c r="L5" s="56"/>
      <c r="M5" s="56"/>
      <c r="N5" s="56"/>
      <c r="O5" s="56"/>
      <c r="P5" s="56"/>
      <c r="Q5" s="56"/>
      <c r="R5" s="57"/>
      <c r="S5" s="50"/>
      <c r="T5" s="51"/>
      <c r="U5" s="52"/>
    </row>
    <row r="6" spans="2:22" s="3" customFormat="1" ht="15" customHeight="1" x14ac:dyDescent="0.3">
      <c r="B6" s="36" t="s">
        <v>54</v>
      </c>
      <c r="C6" s="37"/>
      <c r="D6" s="37"/>
      <c r="E6" s="37"/>
      <c r="F6" s="37"/>
      <c r="G6" s="37"/>
      <c r="H6" s="38"/>
      <c r="I6" s="55" t="s">
        <v>4</v>
      </c>
      <c r="J6" s="56"/>
      <c r="K6" s="56"/>
      <c r="L6" s="56"/>
      <c r="M6" s="56"/>
      <c r="N6" s="56"/>
      <c r="O6" s="56"/>
      <c r="P6" s="56"/>
      <c r="Q6" s="56"/>
      <c r="R6" s="57"/>
      <c r="S6" s="50"/>
      <c r="T6" s="51"/>
      <c r="U6" s="52"/>
      <c r="V6" s="4"/>
    </row>
    <row r="7" spans="2:22" ht="15" customHeight="1" x14ac:dyDescent="0.3">
      <c r="B7" s="58" t="s">
        <v>5</v>
      </c>
      <c r="C7" s="58"/>
      <c r="D7" s="58"/>
      <c r="E7" s="58"/>
      <c r="F7" s="58"/>
      <c r="G7" s="58"/>
      <c r="H7" s="59"/>
      <c r="I7" s="60" t="s">
        <v>6</v>
      </c>
      <c r="J7" s="61"/>
      <c r="K7" s="61"/>
      <c r="L7" s="61"/>
      <c r="M7" s="61"/>
      <c r="N7" s="61"/>
      <c r="O7" s="61"/>
      <c r="P7" s="61"/>
      <c r="Q7" s="61"/>
      <c r="R7" s="62"/>
      <c r="S7" s="50"/>
      <c r="T7" s="51"/>
      <c r="U7" s="52"/>
    </row>
    <row r="8" spans="2:22" ht="15" customHeight="1" x14ac:dyDescent="0.3">
      <c r="B8" s="63" t="s">
        <v>55</v>
      </c>
      <c r="C8" s="63"/>
      <c r="D8" s="63"/>
      <c r="E8" s="63"/>
      <c r="F8" s="63"/>
      <c r="G8" s="63"/>
      <c r="H8" s="64"/>
      <c r="I8" s="65" t="s">
        <v>56</v>
      </c>
      <c r="J8" s="66"/>
      <c r="K8" s="66"/>
      <c r="L8" s="66"/>
      <c r="M8" s="66"/>
      <c r="N8" s="66"/>
      <c r="O8" s="66"/>
      <c r="P8" s="66"/>
      <c r="Q8" s="66"/>
      <c r="R8" s="67"/>
      <c r="S8" s="53"/>
      <c r="T8" s="48"/>
      <c r="U8" s="54"/>
    </row>
    <row r="9" spans="2:22" ht="15" customHeight="1" x14ac:dyDescent="0.3">
      <c r="B9" s="68" t="s">
        <v>7</v>
      </c>
      <c r="C9" s="68"/>
      <c r="D9" s="68"/>
      <c r="E9" s="68"/>
      <c r="F9" s="69" t="s">
        <v>57</v>
      </c>
      <c r="G9" s="70"/>
      <c r="H9" s="70"/>
      <c r="I9" s="71"/>
      <c r="J9" s="72" t="s">
        <v>8</v>
      </c>
      <c r="K9" s="72"/>
      <c r="L9" s="72"/>
      <c r="M9" s="72"/>
      <c r="N9" s="72"/>
      <c r="O9" s="72"/>
      <c r="P9" s="72"/>
      <c r="Q9" s="72"/>
      <c r="R9" s="73"/>
      <c r="S9" s="74" t="s">
        <v>9</v>
      </c>
      <c r="T9" s="75"/>
      <c r="U9" s="75"/>
    </row>
    <row r="10" spans="2:22" ht="15" customHeight="1" x14ac:dyDescent="0.3">
      <c r="B10" s="78" t="s">
        <v>10</v>
      </c>
      <c r="C10" s="78"/>
      <c r="D10" s="78"/>
      <c r="E10" s="78"/>
      <c r="F10" s="79" t="s">
        <v>58</v>
      </c>
      <c r="G10" s="80"/>
      <c r="H10" s="80"/>
      <c r="I10" s="81"/>
      <c r="J10" s="11" t="s">
        <v>11</v>
      </c>
      <c r="K10" s="82" t="s">
        <v>12</v>
      </c>
      <c r="L10" s="82"/>
      <c r="M10" s="11" t="s">
        <v>13</v>
      </c>
      <c r="N10" s="82" t="s">
        <v>14</v>
      </c>
      <c r="O10" s="82"/>
      <c r="P10" s="82" t="s">
        <v>15</v>
      </c>
      <c r="Q10" s="82"/>
      <c r="R10" s="13" t="s">
        <v>16</v>
      </c>
      <c r="S10" s="76"/>
      <c r="T10" s="77"/>
      <c r="U10" s="77"/>
      <c r="V10" s="5"/>
    </row>
    <row r="11" spans="2:22" ht="15" customHeight="1" x14ac:dyDescent="0.3">
      <c r="B11" s="83" t="s">
        <v>17</v>
      </c>
      <c r="C11" s="83"/>
      <c r="D11" s="83"/>
      <c r="E11" s="83"/>
      <c r="F11" s="84" t="s">
        <v>58</v>
      </c>
      <c r="G11" s="85"/>
      <c r="H11" s="85"/>
      <c r="I11" s="86"/>
      <c r="J11" s="21" t="s">
        <v>59</v>
      </c>
      <c r="K11" s="87" t="s">
        <v>60</v>
      </c>
      <c r="L11" s="87"/>
      <c r="M11" s="21" t="s">
        <v>61</v>
      </c>
      <c r="N11" s="87" t="s">
        <v>62</v>
      </c>
      <c r="O11" s="87"/>
      <c r="P11" s="88"/>
      <c r="Q11" s="88"/>
      <c r="R11" s="22"/>
      <c r="S11" s="76"/>
      <c r="T11" s="77"/>
      <c r="U11" s="77"/>
      <c r="V11" s="5"/>
    </row>
    <row r="12" spans="2:22" ht="15" customHeight="1" x14ac:dyDescent="0.3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</row>
    <row r="13" spans="2:22" ht="15" customHeight="1" x14ac:dyDescent="0.3">
      <c r="B13" s="90" t="s">
        <v>18</v>
      </c>
      <c r="C13" s="90"/>
      <c r="D13" s="90"/>
      <c r="E13" s="91"/>
      <c r="F13" s="14"/>
      <c r="G13" s="92" t="s">
        <v>19</v>
      </c>
      <c r="H13" s="93"/>
      <c r="I13" s="94"/>
      <c r="J13" s="95" t="s">
        <v>20</v>
      </c>
      <c r="K13" s="96"/>
      <c r="L13" s="96"/>
      <c r="M13" s="96"/>
      <c r="N13" s="96"/>
      <c r="O13" s="96"/>
      <c r="P13" s="97"/>
      <c r="Q13" s="93" t="s">
        <v>21</v>
      </c>
      <c r="R13" s="98"/>
      <c r="S13" s="99"/>
      <c r="T13" s="93"/>
      <c r="U13" s="98"/>
    </row>
    <row r="14" spans="2:22" ht="15" customHeight="1" x14ac:dyDescent="0.3">
      <c r="B14" s="90"/>
      <c r="C14" s="90"/>
      <c r="D14" s="90"/>
      <c r="E14" s="91"/>
      <c r="F14" s="12" t="s">
        <v>22</v>
      </c>
      <c r="G14" s="92"/>
      <c r="H14" s="100" t="s">
        <v>23</v>
      </c>
      <c r="I14" s="101"/>
      <c r="J14" s="102" t="s">
        <v>24</v>
      </c>
      <c r="K14" s="103"/>
      <c r="L14" s="108" t="s">
        <v>25</v>
      </c>
      <c r="M14" s="108"/>
      <c r="N14" s="108"/>
      <c r="O14" s="108"/>
      <c r="P14" s="109"/>
      <c r="Q14" s="110" t="s">
        <v>26</v>
      </c>
      <c r="R14" s="110"/>
      <c r="S14" s="105"/>
      <c r="T14" s="100" t="s">
        <v>27</v>
      </c>
      <c r="U14" s="111"/>
      <c r="V14" s="5"/>
    </row>
    <row r="15" spans="2:22" ht="15" customHeight="1" x14ac:dyDescent="0.3">
      <c r="B15" s="90" t="s">
        <v>28</v>
      </c>
      <c r="C15" s="90" t="s">
        <v>29</v>
      </c>
      <c r="D15" s="15" t="s">
        <v>30</v>
      </c>
      <c r="E15" s="91" t="s">
        <v>31</v>
      </c>
      <c r="F15" s="10" t="s">
        <v>32</v>
      </c>
      <c r="G15" s="92"/>
      <c r="H15" s="100" t="s">
        <v>33</v>
      </c>
      <c r="I15" s="101"/>
      <c r="J15" s="104"/>
      <c r="K15" s="105"/>
      <c r="L15" s="114" t="s">
        <v>34</v>
      </c>
      <c r="M15" s="115"/>
      <c r="N15" s="116"/>
      <c r="O15" s="115" t="s">
        <v>35</v>
      </c>
      <c r="P15" s="116"/>
      <c r="Q15" s="110" t="s">
        <v>36</v>
      </c>
      <c r="R15" s="110"/>
      <c r="S15" s="105"/>
      <c r="T15" s="100" t="s">
        <v>37</v>
      </c>
      <c r="U15" s="111"/>
    </row>
    <row r="16" spans="2:22" ht="15" customHeight="1" x14ac:dyDescent="0.3">
      <c r="B16" s="112"/>
      <c r="C16" s="112"/>
      <c r="D16" s="16" t="s">
        <v>38</v>
      </c>
      <c r="E16" s="113"/>
      <c r="F16" s="17"/>
      <c r="G16" s="92"/>
      <c r="H16" s="76"/>
      <c r="I16" s="113"/>
      <c r="J16" s="106"/>
      <c r="K16" s="107"/>
      <c r="L16" s="117" t="s">
        <v>39</v>
      </c>
      <c r="M16" s="118"/>
      <c r="N16" s="119"/>
      <c r="O16" s="117" t="s">
        <v>40</v>
      </c>
      <c r="P16" s="119"/>
      <c r="Q16" s="76" t="s">
        <v>41</v>
      </c>
      <c r="R16" s="77"/>
      <c r="S16" s="120"/>
      <c r="T16" s="76"/>
      <c r="U16" s="77"/>
      <c r="V16" s="5"/>
    </row>
    <row r="17" spans="1:23" ht="12" hidden="1" customHeight="1" x14ac:dyDescent="0.3">
      <c r="B17" s="121" t="s">
        <v>18</v>
      </c>
      <c r="C17" s="122"/>
      <c r="D17" s="122"/>
      <c r="E17" s="122"/>
      <c r="F17" s="14"/>
      <c r="G17" s="122" t="s">
        <v>19</v>
      </c>
      <c r="H17" s="125"/>
      <c r="I17" s="125"/>
      <c r="J17" s="122" t="s">
        <v>20</v>
      </c>
      <c r="K17" s="122"/>
      <c r="L17" s="122"/>
      <c r="M17" s="122"/>
      <c r="N17" s="122"/>
      <c r="O17" s="122"/>
      <c r="P17" s="122"/>
      <c r="Q17" s="125" t="s">
        <v>21</v>
      </c>
      <c r="R17" s="125"/>
      <c r="S17" s="125"/>
      <c r="T17" s="125"/>
      <c r="U17" s="93"/>
    </row>
    <row r="18" spans="1:23" hidden="1" x14ac:dyDescent="0.3">
      <c r="B18" s="123"/>
      <c r="C18" s="72"/>
      <c r="D18" s="72"/>
      <c r="E18" s="72"/>
      <c r="F18" s="10" t="s">
        <v>22</v>
      </c>
      <c r="G18" s="72"/>
      <c r="H18" s="104" t="s">
        <v>23</v>
      </c>
      <c r="I18" s="126"/>
      <c r="J18" s="102" t="s">
        <v>24</v>
      </c>
      <c r="K18" s="103"/>
      <c r="L18" s="108" t="s">
        <v>25</v>
      </c>
      <c r="M18" s="108"/>
      <c r="N18" s="108"/>
      <c r="O18" s="108"/>
      <c r="P18" s="109"/>
      <c r="Q18" s="105" t="s">
        <v>26</v>
      </c>
      <c r="R18" s="105"/>
      <c r="S18" s="105"/>
      <c r="T18" s="104" t="s">
        <v>27</v>
      </c>
      <c r="U18" s="110"/>
      <c r="V18" s="5"/>
    </row>
    <row r="19" spans="1:23" ht="12" hidden="1" customHeight="1" x14ac:dyDescent="0.3">
      <c r="B19" s="123" t="s">
        <v>28</v>
      </c>
      <c r="C19" s="72" t="s">
        <v>29</v>
      </c>
      <c r="D19" s="9" t="s">
        <v>30</v>
      </c>
      <c r="E19" s="72" t="s">
        <v>31</v>
      </c>
      <c r="F19" s="10" t="s">
        <v>32</v>
      </c>
      <c r="G19" s="72"/>
      <c r="H19" s="104" t="s">
        <v>33</v>
      </c>
      <c r="I19" s="126"/>
      <c r="J19" s="104"/>
      <c r="K19" s="105"/>
      <c r="L19" s="114" t="s">
        <v>34</v>
      </c>
      <c r="M19" s="115"/>
      <c r="N19" s="116"/>
      <c r="O19" s="115" t="s">
        <v>35</v>
      </c>
      <c r="P19" s="116"/>
      <c r="Q19" s="105" t="s">
        <v>36</v>
      </c>
      <c r="R19" s="105"/>
      <c r="S19" s="105"/>
      <c r="T19" s="104" t="s">
        <v>37</v>
      </c>
      <c r="U19" s="110"/>
    </row>
    <row r="20" spans="1:23" ht="15" hidden="1" customHeight="1" x14ac:dyDescent="0.3">
      <c r="B20" s="127"/>
      <c r="C20" s="124"/>
      <c r="D20" s="18" t="s">
        <v>38</v>
      </c>
      <c r="E20" s="124"/>
      <c r="F20" s="17"/>
      <c r="G20" s="124"/>
      <c r="H20" s="128"/>
      <c r="I20" s="128"/>
      <c r="J20" s="106"/>
      <c r="K20" s="107"/>
      <c r="L20" s="117" t="s">
        <v>39</v>
      </c>
      <c r="M20" s="118"/>
      <c r="N20" s="119"/>
      <c r="O20" s="117" t="s">
        <v>40</v>
      </c>
      <c r="P20" s="119"/>
      <c r="Q20" s="106" t="s">
        <v>41</v>
      </c>
      <c r="R20" s="107"/>
      <c r="S20" s="120"/>
      <c r="T20" s="106"/>
      <c r="U20" s="77"/>
      <c r="V20" s="5"/>
    </row>
    <row r="21" spans="1:23" ht="15" customHeight="1" x14ac:dyDescent="0.3">
      <c r="B21" s="24">
        <v>1</v>
      </c>
      <c r="C21" s="25">
        <v>2</v>
      </c>
      <c r="D21" s="25">
        <v>3</v>
      </c>
      <c r="E21" s="25">
        <v>4</v>
      </c>
      <c r="F21" s="25">
        <v>5</v>
      </c>
      <c r="G21" s="25">
        <v>6</v>
      </c>
      <c r="H21" s="129">
        <v>7</v>
      </c>
      <c r="I21" s="130"/>
      <c r="J21" s="129">
        <v>8</v>
      </c>
      <c r="K21" s="130"/>
      <c r="L21" s="129">
        <v>9</v>
      </c>
      <c r="M21" s="130"/>
      <c r="N21" s="130"/>
      <c r="O21" s="129">
        <v>10</v>
      </c>
      <c r="P21" s="130"/>
      <c r="Q21" s="129">
        <v>11</v>
      </c>
      <c r="R21" s="130"/>
      <c r="S21" s="130"/>
      <c r="T21" s="129">
        <v>12</v>
      </c>
      <c r="U21" s="131"/>
    </row>
    <row r="22" spans="1:23" ht="15" customHeight="1" x14ac:dyDescent="0.3">
      <c r="B22" s="20" t="s">
        <v>87</v>
      </c>
      <c r="C22" s="19" t="s">
        <v>88</v>
      </c>
      <c r="D22" s="19" t="s">
        <v>42</v>
      </c>
      <c r="E22" s="19" t="s">
        <v>89</v>
      </c>
      <c r="F22" s="26">
        <v>1340</v>
      </c>
      <c r="G22" s="26">
        <v>1116</v>
      </c>
      <c r="H22" s="132">
        <v>1116</v>
      </c>
      <c r="I22" s="133"/>
      <c r="J22" s="132">
        <v>0</v>
      </c>
      <c r="K22" s="133"/>
      <c r="L22" s="132">
        <v>0</v>
      </c>
      <c r="M22" s="133"/>
      <c r="N22" s="133"/>
      <c r="O22" s="132">
        <v>0</v>
      </c>
      <c r="P22" s="133"/>
      <c r="Q22" s="133"/>
      <c r="R22" s="133"/>
      <c r="S22" s="133"/>
      <c r="T22" s="133"/>
      <c r="U22" s="134"/>
      <c r="W22" s="1" t="b">
        <v>0</v>
      </c>
    </row>
    <row r="23" spans="1:23" ht="15" customHeight="1" x14ac:dyDescent="0.3">
      <c r="B23" s="20" t="s">
        <v>87</v>
      </c>
      <c r="C23" s="19" t="s">
        <v>88</v>
      </c>
      <c r="D23" s="19"/>
      <c r="E23" s="19"/>
      <c r="F23" s="26">
        <v>1340</v>
      </c>
      <c r="G23" s="26">
        <v>1116</v>
      </c>
      <c r="H23" s="132">
        <v>1116</v>
      </c>
      <c r="I23" s="133"/>
      <c r="J23" s="132">
        <v>0</v>
      </c>
      <c r="K23" s="133"/>
      <c r="L23" s="132">
        <v>0</v>
      </c>
      <c r="M23" s="133"/>
      <c r="N23" s="133"/>
      <c r="O23" s="132">
        <v>0</v>
      </c>
      <c r="P23" s="133"/>
      <c r="Q23" s="133"/>
      <c r="R23" s="133"/>
      <c r="S23" s="133"/>
      <c r="T23" s="133"/>
      <c r="U23" s="134"/>
      <c r="W23" s="1" t="b">
        <v>1</v>
      </c>
    </row>
    <row r="24" spans="1:23" ht="15" customHeight="1" x14ac:dyDescent="0.3">
      <c r="B24" s="138" t="s">
        <v>43</v>
      </c>
      <c r="C24" s="139"/>
      <c r="D24" s="139"/>
      <c r="E24" s="139"/>
      <c r="F24" s="27">
        <v>1340</v>
      </c>
      <c r="G24" s="27">
        <v>1116</v>
      </c>
      <c r="H24" s="142">
        <v>1116</v>
      </c>
      <c r="I24" s="143"/>
      <c r="J24" s="142">
        <v>0</v>
      </c>
      <c r="K24" s="143"/>
      <c r="L24" s="142">
        <v>0</v>
      </c>
      <c r="M24" s="143"/>
      <c r="N24" s="143"/>
      <c r="O24" s="142">
        <v>0</v>
      </c>
      <c r="P24" s="143"/>
      <c r="Q24" s="142">
        <v>0</v>
      </c>
      <c r="R24" s="143"/>
      <c r="S24" s="143"/>
      <c r="T24" s="142">
        <v>0</v>
      </c>
      <c r="U24" s="144"/>
    </row>
    <row r="25" spans="1:23" s="7" customFormat="1" ht="11.25" customHeight="1" x14ac:dyDescent="0.2">
      <c r="B25" s="135" t="s">
        <v>44</v>
      </c>
      <c r="C25" s="135"/>
      <c r="D25" s="135"/>
      <c r="E25" s="135"/>
      <c r="F25" s="8"/>
    </row>
    <row r="26" spans="1:23" s="7" customFormat="1" ht="11.25" customHeight="1" x14ac:dyDescent="0.2">
      <c r="B26" s="135" t="s">
        <v>45</v>
      </c>
      <c r="C26" s="135"/>
      <c r="D26" s="135"/>
      <c r="E26" s="135"/>
      <c r="F26" s="135"/>
    </row>
    <row r="27" spans="1:23" ht="15" customHeight="1" x14ac:dyDescent="0.3">
      <c r="A27" s="6"/>
      <c r="B27" s="135" t="s">
        <v>46</v>
      </c>
      <c r="C27" s="135"/>
      <c r="D27" s="135"/>
      <c r="E27" s="135"/>
      <c r="F27" s="135"/>
      <c r="G27" s="135"/>
      <c r="H27" s="135"/>
      <c r="I27" s="135"/>
      <c r="J27" s="23"/>
      <c r="K27" s="23"/>
    </row>
    <row r="28" spans="1:23" ht="72" customHeight="1" x14ac:dyDescent="0.3">
      <c r="A28" s="6"/>
      <c r="B28" s="136" t="s">
        <v>47</v>
      </c>
      <c r="C28" s="136"/>
      <c r="D28" s="136"/>
      <c r="E28" s="136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6" t="s">
        <v>48</v>
      </c>
      <c r="Q28" s="136"/>
      <c r="R28" s="136"/>
      <c r="S28" s="136"/>
      <c r="T28" s="136"/>
    </row>
    <row r="29" spans="1:23" ht="15" customHeight="1" x14ac:dyDescent="0.3"/>
  </sheetData>
  <mergeCells count="110">
    <mergeCell ref="H23:I23"/>
    <mergeCell ref="J23:K23"/>
    <mergeCell ref="L23:N23"/>
    <mergeCell ref="O23:P23"/>
    <mergeCell ref="Q23:S23"/>
    <mergeCell ref="T23:U23"/>
    <mergeCell ref="B27:I27"/>
    <mergeCell ref="B28:E28"/>
    <mergeCell ref="F28:O28"/>
    <mergeCell ref="P28:T28"/>
    <mergeCell ref="B24:E24"/>
    <mergeCell ref="H24:I24"/>
    <mergeCell ref="J24:K24"/>
    <mergeCell ref="L24:N24"/>
    <mergeCell ref="O24:P24"/>
    <mergeCell ref="Q24:S24"/>
    <mergeCell ref="T24:U24"/>
    <mergeCell ref="B25:E25"/>
    <mergeCell ref="B26:F26"/>
    <mergeCell ref="T20:U20"/>
    <mergeCell ref="H21:I21"/>
    <mergeCell ref="J21:K21"/>
    <mergeCell ref="L21:N21"/>
    <mergeCell ref="O21:P21"/>
    <mergeCell ref="Q21:S21"/>
    <mergeCell ref="T21:U21"/>
    <mergeCell ref="H22:I22"/>
    <mergeCell ref="J22:K22"/>
    <mergeCell ref="L22:N22"/>
    <mergeCell ref="O22:P22"/>
    <mergeCell ref="Q22:S22"/>
    <mergeCell ref="T22:U22"/>
    <mergeCell ref="T16:U16"/>
    <mergeCell ref="B17:E18"/>
    <mergeCell ref="G17:G20"/>
    <mergeCell ref="H17:I17"/>
    <mergeCell ref="J17:P17"/>
    <mergeCell ref="Q17:S17"/>
    <mergeCell ref="T17:U17"/>
    <mergeCell ref="H18:I18"/>
    <mergeCell ref="J18:K20"/>
    <mergeCell ref="L18:P18"/>
    <mergeCell ref="Q18:S18"/>
    <mergeCell ref="T18:U18"/>
    <mergeCell ref="B19:B20"/>
    <mergeCell ref="C19:C20"/>
    <mergeCell ref="E19:E20"/>
    <mergeCell ref="H19:I19"/>
    <mergeCell ref="L19:N19"/>
    <mergeCell ref="O19:P19"/>
    <mergeCell ref="Q19:S19"/>
    <mergeCell ref="T19:U19"/>
    <mergeCell ref="H20:I20"/>
    <mergeCell ref="L20:N20"/>
    <mergeCell ref="O20:P20"/>
    <mergeCell ref="Q20:S20"/>
    <mergeCell ref="B12:U12"/>
    <mergeCell ref="B13:E14"/>
    <mergeCell ref="G13:G16"/>
    <mergeCell ref="H13:I13"/>
    <mergeCell ref="J13:P13"/>
    <mergeCell ref="Q13:S13"/>
    <mergeCell ref="T13:U13"/>
    <mergeCell ref="H14:I14"/>
    <mergeCell ref="J14:K16"/>
    <mergeCell ref="L14:P14"/>
    <mergeCell ref="Q14:S14"/>
    <mergeCell ref="T14:U14"/>
    <mergeCell ref="B15:B16"/>
    <mergeCell ref="C15:C16"/>
    <mergeCell ref="E15:E16"/>
    <mergeCell ref="H15:I15"/>
    <mergeCell ref="L15:N15"/>
    <mergeCell ref="O15:P15"/>
    <mergeCell ref="Q15:S15"/>
    <mergeCell ref="T15:U15"/>
    <mergeCell ref="H16:I16"/>
    <mergeCell ref="L16:N16"/>
    <mergeCell ref="O16:P16"/>
    <mergeCell ref="Q16:S16"/>
    <mergeCell ref="B9:E9"/>
    <mergeCell ref="F9:I9"/>
    <mergeCell ref="J9:R9"/>
    <mergeCell ref="S9:U11"/>
    <mergeCell ref="B10:E10"/>
    <mergeCell ref="F10:I10"/>
    <mergeCell ref="K10:L10"/>
    <mergeCell ref="N10:O10"/>
    <mergeCell ref="P10:Q10"/>
    <mergeCell ref="B11:E11"/>
    <mergeCell ref="F11:I11"/>
    <mergeCell ref="K11:L11"/>
    <mergeCell ref="N11:O11"/>
    <mergeCell ref="P11:Q11"/>
    <mergeCell ref="B1:U1"/>
    <mergeCell ref="B2:H2"/>
    <mergeCell ref="I2:R3"/>
    <mergeCell ref="S2:U2"/>
    <mergeCell ref="B3:H3"/>
    <mergeCell ref="S3:U8"/>
    <mergeCell ref="B4:H4"/>
    <mergeCell ref="I4:R4"/>
    <mergeCell ref="B5:H5"/>
    <mergeCell ref="I5:R5"/>
    <mergeCell ref="B6:H6"/>
    <mergeCell ref="I6:R6"/>
    <mergeCell ref="B7:H7"/>
    <mergeCell ref="I7:R7"/>
    <mergeCell ref="B8:H8"/>
    <mergeCell ref="I8:R8"/>
  </mergeCells>
  <conditionalFormatting sqref="B22:U23">
    <cfRule type="expression" dxfId="1" priority="2">
      <formula>$W22</formula>
    </cfRule>
  </conditionalFormatting>
  <conditionalFormatting sqref="B1">
    <cfRule type="expression" dxfId="0" priority="3">
      <formula>$B$1=""</formula>
    </cfRule>
  </conditionalFormatting>
  <pageMargins left="0.23622047244094499" right="0.23622047244094499" top="0.59055118110236204" bottom="0.78740157480314998" header="0.51180555555555496" footer="0.27559055118110198"/>
  <pageSetup paperSize="9" fitToHeight="0" orientation="landscape" horizontalDpi="300" verticalDpi="300"/>
  <headerFooter>
    <oddFooter xml:space="preserve">&amp;L
&amp;"Calibri"&amp;8Finanse VULCAN wersja 21.01.0002.28583, VULCAN sp. z o.o., licencja: lodz, Łódź&amp;C&amp;"Calibri"&amp;8Strona &amp;P z &amp;N
</oddFooter>
  </headerFooter>
  <ignoredErrors>
    <ignoredError sqref="A1:X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Wydruk1</vt:lpstr>
      <vt:lpstr>Wydruk2</vt:lpstr>
      <vt:lpstr>Wydruk1!Obszar_wydruku</vt:lpstr>
      <vt:lpstr>Wydruk1!Print_Titles_0</vt:lpstr>
      <vt:lpstr>Wydruk2!Print_Titles_0</vt:lpstr>
      <vt:lpstr>Wydruk1!Tytuły_wydruku</vt:lpstr>
      <vt:lpstr>Wydruk2!Tytuły_wydruku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Finanse VULCAN wersja 21.01.0002.28583</dc:creator>
  <cp:lastModifiedBy>pc</cp:lastModifiedBy>
  <cp:revision>10</cp:revision>
  <cp:lastPrinted>2021-02-22T10:50:44Z</cp:lastPrinted>
  <dcterms:created xsi:type="dcterms:W3CDTF">2016-07-11T12:45:08Z</dcterms:created>
  <dcterms:modified xsi:type="dcterms:W3CDTF">2021-03-24T07:15:35Z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